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yud.takahashi/Desktop/ロゴ刷新版_スマタイ_チェックリスト2種_Excel版 2/"/>
    </mc:Choice>
  </mc:AlternateContent>
  <xr:revisionPtr revIDLastSave="0" documentId="13_ncr:1_{42E42766-3AB9-6542-A60F-CC9A0313E7A7}" xr6:coauthVersionLast="47" xr6:coauthVersionMax="47" xr10:uidLastSave="{00000000-0000-0000-0000-000000000000}"/>
  <bookViews>
    <workbookView xWindow="0" yWindow="500" windowWidth="28800" windowHeight="16100" firstSheet="5" activeTab="11" xr2:uid="{00000000-000D-0000-FFFF-FFFF00000000}"/>
  </bookViews>
  <sheets>
    <sheet name="使い方" sheetId="1" r:id="rId1"/>
    <sheet name="1.会期前チェックリスト" sheetId="2" r:id="rId2"/>
    <sheet name="2.会期中チェックリスト" sheetId="3" r:id="rId3"/>
    <sheet name="3.会期後チェックリスト" sheetId="4" r:id="rId4"/>
    <sheet name="4.【ロードマップ】展示会チェックリスト" sheetId="5" r:id="rId5"/>
    <sheet name="5.出展目的・目標設定シート" sheetId="6" r:id="rId6"/>
    <sheet name="6.予実表" sheetId="7" r:id="rId7"/>
    <sheet name="7.獲得名刺記載シート（原本）" sheetId="8" r:id="rId8"/>
    <sheet name="7.獲得名刺記載シート（例）" sheetId="9" r:id="rId9"/>
    <sheet name="8.名刺獲得数管理シート（原本）" sheetId="10" r:id="rId10"/>
    <sheet name="8.名刺獲得数管理シート（例）" sheetId="11" r:id="rId11"/>
    <sheet name="9.振り返りチェックリスト" sheetId="1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8" i="10" l="1"/>
  <c r="F31" i="10"/>
  <c r="I31" i="10"/>
  <c r="I28" i="10"/>
  <c r="L28" i="10"/>
  <c r="L31" i="10"/>
  <c r="O31" i="10"/>
  <c r="O28" i="10"/>
  <c r="O25" i="10"/>
  <c r="L25" i="10"/>
  <c r="M25" i="10"/>
  <c r="I25" i="10"/>
  <c r="F25" i="10"/>
  <c r="D15" i="11"/>
  <c r="F29" i="11"/>
  <c r="F32" i="11"/>
  <c r="I32" i="11"/>
  <c r="I29" i="11"/>
  <c r="L29" i="11"/>
  <c r="L32" i="11"/>
  <c r="O32" i="11"/>
  <c r="O29" i="11"/>
  <c r="R26" i="11"/>
  <c r="O26" i="11"/>
  <c r="L26" i="11"/>
  <c r="I26" i="11"/>
  <c r="F26" i="11"/>
  <c r="D10" i="10"/>
  <c r="D12" i="10"/>
  <c r="R32" i="11" l="1"/>
  <c r="Q32" i="11"/>
  <c r="P32" i="11"/>
  <c r="N32" i="11"/>
  <c r="M32" i="11"/>
  <c r="K32" i="11"/>
  <c r="J32" i="11"/>
  <c r="H32" i="11"/>
  <c r="G32" i="11"/>
  <c r="E32" i="11"/>
  <c r="D32" i="11"/>
  <c r="R29" i="11"/>
  <c r="Q29" i="11"/>
  <c r="P29" i="11"/>
  <c r="N29" i="11"/>
  <c r="M29" i="11"/>
  <c r="K29" i="11"/>
  <c r="J29" i="11"/>
  <c r="H29" i="11"/>
  <c r="G29" i="11"/>
  <c r="E29" i="11"/>
  <c r="D29" i="11"/>
  <c r="Q26" i="11"/>
  <c r="P26" i="11"/>
  <c r="N26" i="11"/>
  <c r="M26" i="11"/>
  <c r="K26" i="11"/>
  <c r="J26" i="11"/>
  <c r="H26" i="11"/>
  <c r="G26" i="11"/>
  <c r="E26" i="11"/>
  <c r="D26" i="11"/>
  <c r="M18" i="11"/>
  <c r="I18" i="11"/>
  <c r="H18" i="11"/>
  <c r="K18" i="11" s="1"/>
  <c r="E18" i="11"/>
  <c r="D18" i="11"/>
  <c r="G18" i="11" s="1"/>
  <c r="Q17" i="11"/>
  <c r="P17" i="11"/>
  <c r="S17" i="11" s="1"/>
  <c r="L17" i="11"/>
  <c r="O17" i="11" s="1"/>
  <c r="K17" i="11"/>
  <c r="H17" i="11"/>
  <c r="J17" i="11" s="1"/>
  <c r="G17" i="11"/>
  <c r="F17" i="11"/>
  <c r="D17" i="11"/>
  <c r="Q16" i="11"/>
  <c r="Q18" i="11" s="1"/>
  <c r="L16" i="11"/>
  <c r="L18" i="11" s="1"/>
  <c r="O18" i="11" s="1"/>
  <c r="H16" i="11"/>
  <c r="K16" i="11" s="1"/>
  <c r="G16" i="11"/>
  <c r="D16" i="11"/>
  <c r="P16" i="11" s="1"/>
  <c r="M15" i="11"/>
  <c r="I15" i="11"/>
  <c r="E15" i="11"/>
  <c r="Q14" i="11"/>
  <c r="O14" i="11"/>
  <c r="N14" i="11"/>
  <c r="N15" i="11" s="1"/>
  <c r="L14" i="11"/>
  <c r="H14" i="11"/>
  <c r="K14" i="11" s="1"/>
  <c r="D14" i="11"/>
  <c r="G14" i="11" s="1"/>
  <c r="Q13" i="11"/>
  <c r="Q15" i="11" s="1"/>
  <c r="O13" i="11"/>
  <c r="N13" i="11"/>
  <c r="L13" i="11"/>
  <c r="L15" i="11" s="1"/>
  <c r="O15" i="11" s="1"/>
  <c r="K13" i="11"/>
  <c r="J13" i="11"/>
  <c r="H13" i="11"/>
  <c r="H15" i="11" s="1"/>
  <c r="K15" i="11" s="1"/>
  <c r="D13" i="11"/>
  <c r="G15" i="11" s="1"/>
  <c r="M12" i="11"/>
  <c r="M19" i="11" s="1"/>
  <c r="I12" i="11"/>
  <c r="I19" i="11" s="1"/>
  <c r="H12" i="11"/>
  <c r="H19" i="11" s="1"/>
  <c r="K19" i="11" s="1"/>
  <c r="E12" i="11"/>
  <c r="E19" i="11" s="1"/>
  <c r="D12" i="11"/>
  <c r="Q11" i="11"/>
  <c r="P11" i="11"/>
  <c r="S11" i="11" s="1"/>
  <c r="L11" i="11"/>
  <c r="O11" i="11" s="1"/>
  <c r="K11" i="11"/>
  <c r="H11" i="11"/>
  <c r="J11" i="11" s="1"/>
  <c r="G11" i="11"/>
  <c r="F11" i="11"/>
  <c r="D11" i="11"/>
  <c r="Q10" i="11"/>
  <c r="Q12" i="11" s="1"/>
  <c r="Q19" i="11" s="1"/>
  <c r="L10" i="11"/>
  <c r="L12" i="11" s="1"/>
  <c r="H10" i="11"/>
  <c r="K10" i="11" s="1"/>
  <c r="G10" i="11"/>
  <c r="F10" i="11"/>
  <c r="F12" i="11" s="1"/>
  <c r="D10" i="11"/>
  <c r="P10" i="11" s="1"/>
  <c r="R31" i="10"/>
  <c r="Q31" i="10"/>
  <c r="P31" i="10"/>
  <c r="N31" i="10"/>
  <c r="M31" i="10"/>
  <c r="K31" i="10"/>
  <c r="J31" i="10"/>
  <c r="H31" i="10"/>
  <c r="G31" i="10"/>
  <c r="E31" i="10"/>
  <c r="D31" i="10"/>
  <c r="R28" i="10"/>
  <c r="Q28" i="10"/>
  <c r="P28" i="10"/>
  <c r="N28" i="10"/>
  <c r="M28" i="10"/>
  <c r="K28" i="10"/>
  <c r="J28" i="10"/>
  <c r="H28" i="10"/>
  <c r="G28" i="10"/>
  <c r="E28" i="10"/>
  <c r="D28" i="10"/>
  <c r="R25" i="10"/>
  <c r="Q25" i="10"/>
  <c r="P25" i="10"/>
  <c r="N25" i="10"/>
  <c r="K25" i="10"/>
  <c r="J25" i="10"/>
  <c r="H25" i="10"/>
  <c r="G25" i="10"/>
  <c r="E25" i="10"/>
  <c r="D25" i="10"/>
  <c r="M17" i="10"/>
  <c r="I17" i="10"/>
  <c r="E17" i="10"/>
  <c r="Q16" i="10"/>
  <c r="O16" i="10"/>
  <c r="L16" i="10"/>
  <c r="N16" i="10" s="1"/>
  <c r="K16" i="10"/>
  <c r="J16" i="10"/>
  <c r="H16" i="10"/>
  <c r="D16" i="10"/>
  <c r="G16" i="10" s="1"/>
  <c r="Q15" i="10"/>
  <c r="Q17" i="10" s="1"/>
  <c r="L15" i="10"/>
  <c r="O15" i="10" s="1"/>
  <c r="K15" i="10"/>
  <c r="H15" i="10"/>
  <c r="J15" i="10" s="1"/>
  <c r="J17" i="10" s="1"/>
  <c r="G15" i="10"/>
  <c r="F15" i="10"/>
  <c r="D15" i="10"/>
  <c r="D17" i="10" s="1"/>
  <c r="G17" i="10" s="1"/>
  <c r="M14" i="10"/>
  <c r="I14" i="10"/>
  <c r="E14" i="10"/>
  <c r="Q13" i="10"/>
  <c r="Q14" i="10" s="1"/>
  <c r="L13" i="10"/>
  <c r="O13" i="10" s="1"/>
  <c r="H13" i="10"/>
  <c r="K13" i="10" s="1"/>
  <c r="G13" i="10"/>
  <c r="D13" i="10"/>
  <c r="P13" i="10" s="1"/>
  <c r="Q12" i="10"/>
  <c r="O12" i="10"/>
  <c r="N12" i="10"/>
  <c r="L12" i="10"/>
  <c r="L14" i="10" s="1"/>
  <c r="O14" i="10" s="1"/>
  <c r="H12" i="10"/>
  <c r="H14" i="10" s="1"/>
  <c r="K14" i="10" s="1"/>
  <c r="D14" i="10"/>
  <c r="G14" i="10" s="1"/>
  <c r="M11" i="10"/>
  <c r="M18" i="10" s="1"/>
  <c r="I11" i="10"/>
  <c r="I18" i="10" s="1"/>
  <c r="H11" i="10"/>
  <c r="K11" i="10" s="1"/>
  <c r="E11" i="10"/>
  <c r="E18" i="10" s="1"/>
  <c r="Q10" i="10"/>
  <c r="O10" i="10"/>
  <c r="N10" i="10"/>
  <c r="L10" i="10"/>
  <c r="K10" i="10"/>
  <c r="J10" i="10"/>
  <c r="H10" i="10"/>
  <c r="F10" i="10"/>
  <c r="G10" i="10"/>
  <c r="Q9" i="10"/>
  <c r="Q11" i="10" s="1"/>
  <c r="Q18" i="10" s="1"/>
  <c r="L9" i="10"/>
  <c r="P9" i="10" s="1"/>
  <c r="K9" i="10"/>
  <c r="J9" i="10"/>
  <c r="J11" i="10" s="1"/>
  <c r="H9" i="10"/>
  <c r="G9" i="10"/>
  <c r="F9" i="10"/>
  <c r="F11" i="10" s="1"/>
  <c r="D9" i="10"/>
  <c r="K46" i="7"/>
  <c r="K45" i="7"/>
  <c r="K44" i="7"/>
  <c r="K43" i="7"/>
  <c r="K42" i="7"/>
  <c r="K41" i="7"/>
  <c r="K40" i="7"/>
  <c r="K39" i="7"/>
  <c r="K38" i="7"/>
  <c r="K37" i="7"/>
  <c r="K36" i="7"/>
  <c r="K35" i="7"/>
  <c r="K34" i="7"/>
  <c r="K33" i="7"/>
  <c r="K32" i="7"/>
  <c r="K31" i="7"/>
  <c r="K30" i="7"/>
  <c r="K47" i="7" s="1"/>
  <c r="K29" i="7"/>
  <c r="K25" i="7"/>
  <c r="K24" i="7"/>
  <c r="K23" i="7"/>
  <c r="K22" i="7"/>
  <c r="K21" i="7"/>
  <c r="K20" i="7"/>
  <c r="K19" i="7"/>
  <c r="K18" i="7"/>
  <c r="K17" i="7"/>
  <c r="K16" i="7"/>
  <c r="K15" i="7"/>
  <c r="K14" i="7"/>
  <c r="K13" i="7"/>
  <c r="K12" i="7"/>
  <c r="K11" i="7"/>
  <c r="K10" i="7"/>
  <c r="K9" i="7"/>
  <c r="K26" i="7" s="1"/>
  <c r="K48" i="7" s="1"/>
  <c r="K8" i="7"/>
  <c r="J42" i="6"/>
  <c r="L42" i="6" s="1"/>
  <c r="F42" i="6"/>
  <c r="L41" i="6"/>
  <c r="J41" i="6"/>
  <c r="O37" i="6"/>
  <c r="N37" i="6"/>
  <c r="H37" i="6"/>
  <c r="N36" i="6"/>
  <c r="O36" i="6" s="1"/>
  <c r="H36" i="6"/>
  <c r="F41" i="6" s="1"/>
  <c r="N35" i="6"/>
  <c r="C40" i="6" s="1"/>
  <c r="E40" i="6" s="1"/>
  <c r="J40" i="6" s="1"/>
  <c r="L40" i="6" s="1"/>
  <c r="H35" i="6"/>
  <c r="F40" i="6" s="1"/>
  <c r="I75" i="5"/>
  <c r="I74" i="5"/>
  <c r="I73" i="5"/>
  <c r="I72" i="5"/>
  <c r="I71" i="5"/>
  <c r="I70" i="5"/>
  <c r="I68" i="5"/>
  <c r="I67" i="5"/>
  <c r="I66" i="5"/>
  <c r="I65" i="5"/>
  <c r="I64" i="5"/>
  <c r="I62" i="5"/>
  <c r="I61" i="5"/>
  <c r="I60" i="5"/>
  <c r="I59" i="5"/>
  <c r="I58" i="5"/>
  <c r="I56" i="5"/>
  <c r="I55" i="5"/>
  <c r="I54" i="5"/>
  <c r="I53" i="5"/>
  <c r="I52" i="5"/>
  <c r="I50" i="5"/>
  <c r="I49" i="5"/>
  <c r="I48" i="5"/>
  <c r="I47" i="5"/>
  <c r="I46" i="5"/>
  <c r="I44" i="5"/>
  <c r="I43" i="5"/>
  <c r="I42" i="5"/>
  <c r="I41" i="5"/>
  <c r="I40" i="5"/>
  <c r="I39" i="5"/>
  <c r="I38" i="5"/>
  <c r="I36" i="5"/>
  <c r="I35" i="5"/>
  <c r="I34" i="5"/>
  <c r="I33" i="5"/>
  <c r="I32" i="5"/>
  <c r="I31" i="5"/>
  <c r="I29" i="5"/>
  <c r="I28" i="5"/>
  <c r="I26" i="5"/>
  <c r="I25" i="5"/>
  <c r="I24" i="5"/>
  <c r="I23" i="5"/>
  <c r="I22" i="5"/>
  <c r="I21" i="5"/>
  <c r="I18" i="5"/>
  <c r="I17" i="5"/>
  <c r="I16" i="5"/>
  <c r="I15" i="5"/>
  <c r="I14" i="5"/>
  <c r="I12" i="5"/>
  <c r="I11" i="5"/>
  <c r="I10" i="5"/>
  <c r="I9" i="5"/>
  <c r="I8" i="5"/>
  <c r="I7" i="5"/>
  <c r="I6" i="5"/>
  <c r="I5" i="5"/>
  <c r="L4" i="5"/>
  <c r="M4" i="5" s="1"/>
  <c r="N4" i="5" s="1"/>
  <c r="O4" i="5" s="1"/>
  <c r="P4" i="5" s="1"/>
  <c r="Q4" i="5" s="1"/>
  <c r="R4" i="5" s="1"/>
  <c r="S4" i="5" s="1"/>
  <c r="T4" i="5" s="1"/>
  <c r="U4" i="5" s="1"/>
  <c r="V4" i="5" s="1"/>
  <c r="W4" i="5" s="1"/>
  <c r="X4" i="5" s="1"/>
  <c r="Y4" i="5" s="1"/>
  <c r="Z4" i="5" s="1"/>
  <c r="AA4" i="5" s="1"/>
  <c r="AB4" i="5" s="1"/>
  <c r="AC4" i="5" s="1"/>
  <c r="AD4" i="5" s="1"/>
  <c r="AE4" i="5" s="1"/>
  <c r="AF4" i="5" s="1"/>
  <c r="AG4" i="5" s="1"/>
  <c r="AH4" i="5" s="1"/>
  <c r="AI4" i="5" s="1"/>
  <c r="AJ4" i="5" s="1"/>
  <c r="AK4" i="5" s="1"/>
  <c r="AL4" i="5" s="1"/>
  <c r="AM4" i="5" s="1"/>
  <c r="AN4" i="5" s="1"/>
  <c r="AO4" i="5" s="1"/>
  <c r="AP4" i="5" s="1"/>
  <c r="AQ4" i="5" s="1"/>
  <c r="AR4" i="5" s="1"/>
  <c r="AS4" i="5" s="1"/>
  <c r="AT4" i="5" s="1"/>
  <c r="AU4" i="5" s="1"/>
  <c r="AV4" i="5" s="1"/>
  <c r="AW4" i="5" s="1"/>
  <c r="AX4" i="5" s="1"/>
  <c r="AY4" i="5" s="1"/>
  <c r="AZ4" i="5" s="1"/>
  <c r="BA4" i="5" s="1"/>
  <c r="BB4" i="5" s="1"/>
  <c r="BC4" i="5" s="1"/>
  <c r="BD4" i="5" s="1"/>
  <c r="BE4" i="5" s="1"/>
  <c r="BF4" i="5" s="1"/>
  <c r="BG4" i="5" s="1"/>
  <c r="BH4" i="5" s="1"/>
  <c r="BI4" i="5" s="1"/>
  <c r="BJ4" i="5" s="1"/>
  <c r="BK4" i="5" s="1"/>
  <c r="BL4" i="5" s="1"/>
  <c r="BM4" i="5" s="1"/>
  <c r="BN4" i="5" s="1"/>
  <c r="BO4" i="5" s="1"/>
  <c r="BP4" i="5" s="1"/>
  <c r="BQ4" i="5" s="1"/>
  <c r="BR4" i="5" s="1"/>
  <c r="BS4" i="5" s="1"/>
  <c r="BT4" i="5" s="1"/>
  <c r="BU4" i="5" s="1"/>
  <c r="BV4" i="5" s="1"/>
  <c r="BW4" i="5" s="1"/>
  <c r="BX4" i="5" s="1"/>
  <c r="BY4" i="5" s="1"/>
  <c r="BZ4" i="5" s="1"/>
  <c r="CA4" i="5" s="1"/>
  <c r="CB4" i="5" s="1"/>
  <c r="CC4" i="5" s="1"/>
  <c r="CD4" i="5" s="1"/>
  <c r="CE4" i="5" s="1"/>
  <c r="CF4" i="5" s="1"/>
  <c r="CG4" i="5" s="1"/>
  <c r="CH4" i="5" s="1"/>
  <c r="CI4" i="5" s="1"/>
  <c r="CJ4" i="5" s="1"/>
  <c r="CK4" i="5" s="1"/>
  <c r="CL4" i="5" s="1"/>
  <c r="CM4" i="5" s="1"/>
  <c r="CN4" i="5" s="1"/>
  <c r="CO4" i="5" s="1"/>
  <c r="CP4" i="5" s="1"/>
  <c r="CQ4" i="5" s="1"/>
  <c r="CR4" i="5" s="1"/>
  <c r="CS4" i="5" s="1"/>
  <c r="CT4" i="5" s="1"/>
  <c r="CU4" i="5" s="1"/>
  <c r="CV4" i="5" s="1"/>
  <c r="CW4" i="5" s="1"/>
  <c r="CX4" i="5" s="1"/>
  <c r="CY4" i="5" s="1"/>
  <c r="CZ4" i="5" s="1"/>
  <c r="DA4" i="5" s="1"/>
  <c r="L3" i="5"/>
  <c r="L2" i="5" s="1"/>
  <c r="P15" i="10" l="1"/>
  <c r="S15" i="10" s="1"/>
  <c r="M3" i="5"/>
  <c r="S9" i="10"/>
  <c r="R9" i="10"/>
  <c r="P12" i="11"/>
  <c r="S10" i="11"/>
  <c r="R10" i="11"/>
  <c r="L19" i="11"/>
  <c r="O19" i="11" s="1"/>
  <c r="O12" i="11"/>
  <c r="P18" i="11"/>
  <c r="S18" i="11" s="1"/>
  <c r="S16" i="11"/>
  <c r="R16" i="11"/>
  <c r="S13" i="10"/>
  <c r="R13" i="10"/>
  <c r="N14" i="10"/>
  <c r="D19" i="11"/>
  <c r="G19" i="11" s="1"/>
  <c r="P10" i="10"/>
  <c r="D11" i="10"/>
  <c r="L11" i="10"/>
  <c r="J12" i="10"/>
  <c r="N13" i="10"/>
  <c r="F16" i="10"/>
  <c r="F17" i="10" s="1"/>
  <c r="P16" i="10"/>
  <c r="H17" i="10"/>
  <c r="K17" i="10" s="1"/>
  <c r="L17" i="10"/>
  <c r="O17" i="10" s="1"/>
  <c r="H18" i="10"/>
  <c r="K18" i="10" s="1"/>
  <c r="N10" i="11"/>
  <c r="F13" i="11"/>
  <c r="P13" i="11"/>
  <c r="J14" i="11"/>
  <c r="J15" i="11" s="1"/>
  <c r="N16" i="11"/>
  <c r="O35" i="6"/>
  <c r="N9" i="10"/>
  <c r="N11" i="10" s="1"/>
  <c r="F12" i="10"/>
  <c r="K12" i="10"/>
  <c r="P12" i="10"/>
  <c r="J13" i="10"/>
  <c r="N15" i="10"/>
  <c r="N17" i="10" s="1"/>
  <c r="J10" i="11"/>
  <c r="J12" i="11" s="1"/>
  <c r="O10" i="11"/>
  <c r="N11" i="11"/>
  <c r="R11" i="11"/>
  <c r="G13" i="11"/>
  <c r="F14" i="11"/>
  <c r="P14" i="11"/>
  <c r="J16" i="11"/>
  <c r="J18" i="11" s="1"/>
  <c r="O16" i="11"/>
  <c r="N17" i="11"/>
  <c r="R17" i="11"/>
  <c r="O9" i="10"/>
  <c r="G12" i="10"/>
  <c r="F13" i="10"/>
  <c r="G12" i="11"/>
  <c r="K12" i="11"/>
  <c r="F16" i="11"/>
  <c r="F18" i="11" s="1"/>
  <c r="P17" i="10" l="1"/>
  <c r="S17" i="10" s="1"/>
  <c r="R15" i="10"/>
  <c r="N18" i="10"/>
  <c r="J19" i="11"/>
  <c r="R14" i="11"/>
  <c r="S14" i="11"/>
  <c r="F14" i="10"/>
  <c r="F18" i="10" s="1"/>
  <c r="S16" i="10"/>
  <c r="R16" i="10"/>
  <c r="O11" i="10"/>
  <c r="L18" i="10"/>
  <c r="O18" i="10" s="1"/>
  <c r="R12" i="11"/>
  <c r="S13" i="11"/>
  <c r="R13" i="11"/>
  <c r="R15" i="11" s="1"/>
  <c r="P15" i="11"/>
  <c r="S15" i="11" s="1"/>
  <c r="S10" i="10"/>
  <c r="R10" i="10"/>
  <c r="R11" i="10" s="1"/>
  <c r="P19" i="11"/>
  <c r="S19" i="11" s="1"/>
  <c r="S12" i="11"/>
  <c r="G11" i="10"/>
  <c r="D18" i="10"/>
  <c r="G18" i="10" s="1"/>
  <c r="R12" i="10"/>
  <c r="R14" i="10" s="1"/>
  <c r="P14" i="10"/>
  <c r="S14" i="10" s="1"/>
  <c r="S12" i="10"/>
  <c r="F15" i="11"/>
  <c r="F19" i="11" s="1"/>
  <c r="R17" i="10"/>
  <c r="N18" i="11"/>
  <c r="N12" i="11"/>
  <c r="N19" i="11" s="1"/>
  <c r="J14" i="10"/>
  <c r="J18" i="10" s="1"/>
  <c r="R18" i="11"/>
  <c r="P11" i="10"/>
  <c r="N3" i="5"/>
  <c r="M2" i="5"/>
  <c r="R18" i="10" l="1"/>
  <c r="N2" i="5"/>
  <c r="O3" i="5"/>
  <c r="S11" i="10"/>
  <c r="P18" i="10"/>
  <c r="S18" i="10" s="1"/>
  <c r="R19" i="11"/>
  <c r="O2" i="5" l="1"/>
  <c r="P3" i="5"/>
  <c r="P2" i="5" l="1"/>
  <c r="Q3" i="5"/>
  <c r="R3" i="5" l="1"/>
  <c r="Q2" i="5"/>
  <c r="S3" i="5" l="1"/>
  <c r="R2" i="5"/>
  <c r="S2" i="5" l="1"/>
  <c r="T3" i="5"/>
  <c r="T2" i="5" l="1"/>
  <c r="U3" i="5"/>
  <c r="V3" i="5" l="1"/>
  <c r="U2" i="5"/>
  <c r="V2" i="5" l="1"/>
  <c r="W3" i="5"/>
  <c r="X3" i="5" l="1"/>
  <c r="W2" i="5"/>
  <c r="X2" i="5" l="1"/>
  <c r="Y3" i="5"/>
  <c r="Z3" i="5" l="1"/>
  <c r="Y2" i="5"/>
  <c r="Z2" i="5" l="1"/>
  <c r="AA3" i="5"/>
  <c r="AA2" i="5" l="1"/>
  <c r="AB3" i="5"/>
  <c r="AB2" i="5" l="1"/>
  <c r="AC3" i="5"/>
  <c r="AD3" i="5" l="1"/>
  <c r="AC2" i="5"/>
  <c r="AD2" i="5" l="1"/>
  <c r="AE3" i="5"/>
  <c r="AE2" i="5" l="1"/>
  <c r="AF3" i="5"/>
  <c r="AF2" i="5" l="1"/>
  <c r="AG3" i="5"/>
  <c r="AH3" i="5" l="1"/>
  <c r="AG2" i="5"/>
  <c r="AI3" i="5" l="1"/>
  <c r="AH2" i="5"/>
  <c r="AI2" i="5" l="1"/>
  <c r="AJ3" i="5"/>
  <c r="AJ2" i="5" l="1"/>
  <c r="AK3" i="5"/>
  <c r="AL3" i="5" l="1"/>
  <c r="AK2" i="5"/>
  <c r="AL2" i="5" l="1"/>
  <c r="AM3" i="5"/>
  <c r="AN3" i="5" l="1"/>
  <c r="AM2" i="5"/>
  <c r="AN2" i="5" l="1"/>
  <c r="AO3" i="5"/>
  <c r="AP3" i="5" l="1"/>
  <c r="AO2" i="5"/>
  <c r="AP2" i="5" l="1"/>
  <c r="AQ3" i="5"/>
  <c r="AQ2" i="5" l="1"/>
  <c r="AR3" i="5"/>
  <c r="AR2" i="5" l="1"/>
  <c r="AS3" i="5"/>
  <c r="AT3" i="5" l="1"/>
  <c r="AS2" i="5"/>
  <c r="AT2" i="5" l="1"/>
  <c r="AU3" i="5"/>
  <c r="AU2" i="5" l="1"/>
  <c r="AV3" i="5"/>
  <c r="AV2" i="5" l="1"/>
  <c r="AW3" i="5"/>
  <c r="AX3" i="5" l="1"/>
  <c r="AW2" i="5"/>
  <c r="AY3" i="5" l="1"/>
  <c r="AX2" i="5"/>
  <c r="AY2" i="5" l="1"/>
  <c r="AZ3" i="5"/>
  <c r="AZ2" i="5" l="1"/>
  <c r="BA3" i="5"/>
  <c r="BB3" i="5" l="1"/>
  <c r="BA2" i="5"/>
  <c r="BB2" i="5" l="1"/>
  <c r="BC3" i="5"/>
  <c r="BD3" i="5" l="1"/>
  <c r="BC2" i="5"/>
  <c r="BD2" i="5" l="1"/>
  <c r="BE3" i="5"/>
  <c r="BF3" i="5" l="1"/>
  <c r="BE2" i="5"/>
  <c r="BF2" i="5" l="1"/>
  <c r="BG3" i="5"/>
  <c r="BG2" i="5" l="1"/>
  <c r="BH3" i="5"/>
  <c r="BH2" i="5" l="1"/>
  <c r="BI3" i="5"/>
  <c r="BJ3" i="5" l="1"/>
  <c r="BI2" i="5"/>
  <c r="BJ2" i="5" l="1"/>
  <c r="BK3" i="5"/>
  <c r="BK2" i="5" l="1"/>
  <c r="BL3" i="5"/>
  <c r="BL2" i="5" l="1"/>
  <c r="BM3" i="5"/>
  <c r="BN3" i="5" l="1"/>
  <c r="BM2" i="5"/>
  <c r="BO3" i="5" l="1"/>
  <c r="BN2" i="5"/>
  <c r="BO2" i="5" l="1"/>
  <c r="BP3" i="5"/>
  <c r="BP2" i="5" l="1"/>
  <c r="BQ3" i="5"/>
  <c r="BR3" i="5" l="1"/>
  <c r="BQ2" i="5"/>
  <c r="BR2" i="5" l="1"/>
  <c r="BS3" i="5"/>
  <c r="BT3" i="5" l="1"/>
  <c r="BS2" i="5"/>
  <c r="BT2" i="5" l="1"/>
  <c r="BU3" i="5"/>
  <c r="BV3" i="5" l="1"/>
  <c r="BU2" i="5"/>
  <c r="BV2" i="5" l="1"/>
  <c r="BW3" i="5"/>
  <c r="BW2" i="5" l="1"/>
  <c r="BX3" i="5"/>
  <c r="BX2" i="5" l="1"/>
  <c r="BY3" i="5"/>
  <c r="BZ3" i="5" l="1"/>
  <c r="BY2" i="5"/>
  <c r="BZ2" i="5" l="1"/>
  <c r="CA3" i="5"/>
  <c r="CA2" i="5" l="1"/>
  <c r="CB3" i="5"/>
  <c r="CB2" i="5" l="1"/>
  <c r="CC3" i="5"/>
  <c r="CD3" i="5" l="1"/>
  <c r="CC2" i="5"/>
  <c r="CE3" i="5" l="1"/>
  <c r="CD2" i="5"/>
  <c r="CE2" i="5" l="1"/>
  <c r="CF3" i="5"/>
  <c r="CF2" i="5" l="1"/>
  <c r="CG3" i="5"/>
  <c r="CH3" i="5" l="1"/>
  <c r="CG2" i="5"/>
  <c r="CI3" i="5" l="1"/>
  <c r="CH2" i="5"/>
  <c r="CJ3" i="5" l="1"/>
  <c r="CI2" i="5"/>
  <c r="CJ2" i="5" l="1"/>
  <c r="CK3" i="5"/>
  <c r="CK2" i="5" l="1"/>
  <c r="CL3" i="5"/>
  <c r="CM3" i="5" l="1"/>
  <c r="CL2" i="5"/>
  <c r="CN3" i="5" l="1"/>
  <c r="CM2" i="5"/>
  <c r="CN2" i="5" l="1"/>
  <c r="CO3" i="5"/>
  <c r="CP3" i="5" l="1"/>
  <c r="CO2" i="5"/>
  <c r="CQ3" i="5" l="1"/>
  <c r="CP2" i="5"/>
  <c r="CR3" i="5" l="1"/>
  <c r="CQ2" i="5"/>
  <c r="CS3" i="5" l="1"/>
  <c r="CR2" i="5"/>
  <c r="CS2" i="5" l="1"/>
  <c r="CT3" i="5"/>
  <c r="CU3" i="5" l="1"/>
  <c r="CT2" i="5"/>
  <c r="CV3" i="5" l="1"/>
  <c r="CU2" i="5"/>
  <c r="CV2" i="5" l="1"/>
  <c r="CW3" i="5"/>
  <c r="CX3" i="5" l="1"/>
  <c r="CW2" i="5"/>
  <c r="CY3" i="5" l="1"/>
  <c r="CX2" i="5"/>
  <c r="CZ3" i="5" l="1"/>
  <c r="CY2" i="5"/>
  <c r="CZ2" i="5" l="1"/>
  <c r="DA3" i="5"/>
  <c r="DA2" i="5" s="1"/>
</calcChain>
</file>

<file path=xl/sharedStrings.xml><?xml version="1.0" encoding="utf-8"?>
<sst xmlns="http://schemas.openxmlformats.org/spreadsheetml/2006/main" count="615" uniqueCount="232">
  <si>
    <t>展示会チェックリスト</t>
  </si>
  <si>
    <t>▼シート一覧</t>
  </si>
  <si>
    <t>1.会期前チェックリスト</t>
  </si>
  <si>
    <t>2.会期中チェックリスト</t>
  </si>
  <si>
    <t>3.会期後チェックリスト</t>
  </si>
  <si>
    <t>4.【ロードマップ】展示会チェックリスト</t>
  </si>
  <si>
    <t>展示会の会期前〜会期後のフォローまでに必要なタスクを確認するためのチェックリストです。</t>
  </si>
  <si>
    <t>チェックシートを参考に担当者決めや進捗確認、タスク漏れなどを確認しましょう。</t>
  </si>
  <si>
    <t>貴社で必要なタスクが発生した場合は、適宜この表に追加していくことをおすすめします。</t>
  </si>
  <si>
    <t>展示会における費用対効果の確認は重要なプロセスです。</t>
  </si>
  <si>
    <t>予算と実費を入力してください。</t>
  </si>
  <si>
    <t>会期中に獲得した名刺情報や、当日のメモを記入してください。書くことで会期後すぐにフォローができます。</t>
  </si>
  <si>
    <t>目標数値に対するGAPと達成率をすぐに確認することができます。</t>
  </si>
  <si>
    <t>振り返りの際に使うシートです。</t>
  </si>
  <si>
    <t>忘れないうちに打ち合わせなどを設定して次回に向けての反省点などを確認しましょう。</t>
  </si>
  <si>
    <t>展示会　会期前チェックシート</t>
  </si>
  <si>
    <t>内容</t>
  </si>
  <si>
    <t>完了予定日</t>
  </si>
  <si>
    <t>担当</t>
  </si>
  <si>
    <t>備考</t>
  </si>
  <si>
    <t>全体設計</t>
  </si>
  <si>
    <t>出展の目的</t>
  </si>
  <si>
    <t>出展の目標設定</t>
  </si>
  <si>
    <t>ターゲット・ペルソナ設計</t>
  </si>
  <si>
    <t>キャッチコピー</t>
  </si>
  <si>
    <t>タスクリストの作成</t>
  </si>
  <si>
    <t>リード獲得から受注までの流れ</t>
  </si>
  <si>
    <t>ブース造作</t>
  </si>
  <si>
    <t>業者の設定</t>
  </si>
  <si>
    <t>ブースデザイン</t>
  </si>
  <si>
    <t>ブース背景などのレイアウト</t>
  </si>
  <si>
    <t>企業ロゴなど素材の用意</t>
  </si>
  <si>
    <t>各種工事関係の手続き</t>
  </si>
  <si>
    <t>配布物の決定</t>
  </si>
  <si>
    <t>準備する配布物の決定</t>
  </si>
  <si>
    <t>各配布物の業者選定</t>
  </si>
  <si>
    <t>印刷物のデザイン</t>
  </si>
  <si>
    <t>印刷の手配</t>
  </si>
  <si>
    <t>当日に向けての段取り</t>
  </si>
  <si>
    <t>提出物</t>
  </si>
  <si>
    <t>各種情報提出は完了したか</t>
  </si>
  <si>
    <t>その他</t>
  </si>
  <si>
    <t>持ち物のチェックリスト作成</t>
  </si>
  <si>
    <t>事前告知</t>
  </si>
  <si>
    <t>ユニフォームの作成</t>
  </si>
  <si>
    <t>コンパニオン、実演者の手配</t>
  </si>
  <si>
    <t>他部署との連携</t>
  </si>
  <si>
    <t>フリー項目</t>
  </si>
  <si>
    <t>展示会　会期中チェックシート</t>
  </si>
  <si>
    <t>前日確認</t>
  </si>
  <si>
    <t>予定通りの装飾になっているか</t>
  </si>
  <si>
    <t>配布物など荷物は到着したか</t>
  </si>
  <si>
    <t>当日の通信環境に問題ないか</t>
  </si>
  <si>
    <t>（モニターなどを設置した場合）画面や動作は問題ないか</t>
  </si>
  <si>
    <t>（控室を設置した場合）控室の中は動きやすいか</t>
  </si>
  <si>
    <t>1日目午前</t>
  </si>
  <si>
    <t>朝礼の実施</t>
  </si>
  <si>
    <t>名刺のチェック</t>
  </si>
  <si>
    <t>開催されているセミナーをチェック</t>
  </si>
  <si>
    <t>配布物の残量チェック</t>
  </si>
  <si>
    <t>2日目午前</t>
  </si>
  <si>
    <t>3日目午前</t>
  </si>
  <si>
    <t>3日目午後</t>
  </si>
  <si>
    <t>終礼の実施</t>
  </si>
  <si>
    <t>撤去作業</t>
  </si>
  <si>
    <t>展示会　会期後チェックシート</t>
  </si>
  <si>
    <t>会期後のチェックリスト</t>
  </si>
  <si>
    <t>名刺データ化</t>
  </si>
  <si>
    <t>フォローメールの配信</t>
  </si>
  <si>
    <t>アプローチ優先順位決め</t>
  </si>
  <si>
    <t>振り返りの実施</t>
  </si>
  <si>
    <t>展示会準備開始日</t>
  </si>
  <si>
    <t>完了日</t>
  </si>
  <si>
    <t>残日数</t>
  </si>
  <si>
    <t>自由記入欄</t>
  </si>
  <si>
    <t>サイト目次</t>
  </si>
  <si>
    <t>Step1. 会期前チェックリスト</t>
  </si>
  <si>
    <t>2</t>
  </si>
  <si>
    <t>2-2</t>
  </si>
  <si>
    <t>-</t>
  </si>
  <si>
    <t>2-3</t>
  </si>
  <si>
    <t>3</t>
  </si>
  <si>
    <t>4</t>
  </si>
  <si>
    <t>4-1</t>
  </si>
  <si>
    <t>各種情報の提出</t>
  </si>
  <si>
    <t>5</t>
  </si>
  <si>
    <t>5-1</t>
  </si>
  <si>
    <t>5-2</t>
  </si>
  <si>
    <t>5-3</t>
  </si>
  <si>
    <t>5-4</t>
  </si>
  <si>
    <t>5-5</t>
  </si>
  <si>
    <t>Step2. 会期中チェックリスト</t>
  </si>
  <si>
    <t>6</t>
  </si>
  <si>
    <t>6-1</t>
  </si>
  <si>
    <t>Step3. 会期後チェックリスト</t>
  </si>
  <si>
    <t>7</t>
  </si>
  <si>
    <t>会期後にすべきこと</t>
  </si>
  <si>
    <t>7-1</t>
  </si>
  <si>
    <t>7-2</t>
  </si>
  <si>
    <t>7-3</t>
  </si>
  <si>
    <t>目的整理表・目標管理シート</t>
  </si>
  <si>
    <t>出展目的・目標を設定し、達成に至るための活動を検討します。</t>
  </si>
  <si>
    <t>明文化することにより、ブレることなくどのような施策を打つべきか判断できるようになります。</t>
  </si>
  <si>
    <t>出展目的</t>
  </si>
  <si>
    <t>展示会出展の目的</t>
  </si>
  <si>
    <t>ターゲット</t>
  </si>
  <si>
    <t>獲得したい企業条件を決める</t>
  </si>
  <si>
    <t>ペルソナ</t>
  </si>
  <si>
    <t>上記で決めたターゲット企業から、どういった人を獲得したいか</t>
  </si>
  <si>
    <t>目標設定</t>
  </si>
  <si>
    <t>コスト</t>
  </si>
  <si>
    <t>参加人数</t>
  </si>
  <si>
    <t>名刺獲得数</t>
  </si>
  <si>
    <t>出展費</t>
  </si>
  <si>
    <t>装飾費</t>
  </si>
  <si>
    <t>雑費</t>
  </si>
  <si>
    <t>合計</t>
  </si>
  <si>
    <t>送客</t>
  </si>
  <si>
    <t>商談</t>
  </si>
  <si>
    <t>1人1日</t>
  </si>
  <si>
    <t>日数</t>
  </si>
  <si>
    <t>総数</t>
  </si>
  <si>
    <t>CPA</t>
  </si>
  <si>
    <t>案件創出数</t>
  </si>
  <si>
    <t>ROAS創出</t>
  </si>
  <si>
    <t>アポ率</t>
  </si>
  <si>
    <t>アポ数</t>
  </si>
  <si>
    <t>受注率</t>
  </si>
  <si>
    <t>受注数</t>
  </si>
  <si>
    <t>CAC</t>
  </si>
  <si>
    <t>平均LTV</t>
  </si>
  <si>
    <t>受注金額</t>
  </si>
  <si>
    <t>ROAS</t>
  </si>
  <si>
    <t>出展商品</t>
  </si>
  <si>
    <t>出展するサービス、ツールの選定、キャッチコピーの決定</t>
  </si>
  <si>
    <t>予実表</t>
  </si>
  <si>
    <t>展示会の予算と、実際に発生した費用を管理します。</t>
  </si>
  <si>
    <t>予算と実費に大きな乖離がないか、そこから予算削減・追加予算申請をする必要がないかを検討します</t>
  </si>
  <si>
    <t>予算表</t>
  </si>
  <si>
    <t>項目</t>
  </si>
  <si>
    <t>単価</t>
  </si>
  <si>
    <t>個数</t>
  </si>
  <si>
    <t>小計</t>
  </si>
  <si>
    <t>例：出展費用</t>
  </si>
  <si>
    <t>実費表</t>
  </si>
  <si>
    <t>残予算</t>
  </si>
  <si>
    <t>獲得名刺記載シート</t>
  </si>
  <si>
    <t>展示会中に獲得した名刺情報を残すシートです。</t>
  </si>
  <si>
    <t>「獲得日」「時間」「ランク」「アポ」の項目は、選択肢を設定しておくと集計がしやすいです。</t>
  </si>
  <si>
    <t>No.</t>
  </si>
  <si>
    <t>獲得日</t>
  </si>
  <si>
    <t>時間</t>
  </si>
  <si>
    <t>会社名</t>
  </si>
  <si>
    <t>姓</t>
  </si>
  <si>
    <t>名</t>
  </si>
  <si>
    <t>ランク</t>
  </si>
  <si>
    <t>アポ</t>
  </si>
  <si>
    <t>メモ</t>
  </si>
  <si>
    <t>例としてデータを入力してあります。ご使用される際は別シート「7.獲得名刺記載シート（原本）」をお使いください。</t>
  </si>
  <si>
    <t>前半</t>
  </si>
  <si>
    <t>SALES ROBOTICS株式会社</t>
  </si>
  <si>
    <t>佐藤</t>
  </si>
  <si>
    <t>綾乃</t>
  </si>
  <si>
    <t>A</t>
  </si>
  <si>
    <t>獲得</t>
  </si>
  <si>
    <t>株式会社SALES ROBOTICS</t>
  </si>
  <si>
    <t>伊藤</t>
  </si>
  <si>
    <t>太郎</t>
  </si>
  <si>
    <t>後半</t>
  </si>
  <si>
    <t>セルロボ株式会社</t>
  </si>
  <si>
    <t>山下</t>
  </si>
  <si>
    <t>二郎</t>
  </si>
  <si>
    <t>B</t>
  </si>
  <si>
    <t>名刺獲得数管理シート</t>
  </si>
  <si>
    <t>会期中に獲得した名刺件数を管理するシートです。</t>
  </si>
  <si>
    <t>一部関数を組んでいる項目がありますので、入力される際はご注意ください。</t>
  </si>
  <si>
    <t>サマリー</t>
  </si>
  <si>
    <t>※目標数字のみ手入力で入れる</t>
  </si>
  <si>
    <t>開催日時</t>
  </si>
  <si>
    <t>C</t>
  </si>
  <si>
    <t>全体</t>
  </si>
  <si>
    <t>実績</t>
  </si>
  <si>
    <t>目標</t>
  </si>
  <si>
    <t>GAP</t>
  </si>
  <si>
    <t>達成</t>
  </si>
  <si>
    <t>個別</t>
  </si>
  <si>
    <t>※個人とランク、時間毎に名刺獲得枚数を手入力で入れる（合計件数には関数あり）</t>
  </si>
  <si>
    <t>加藤</t>
  </si>
  <si>
    <t>高橋</t>
  </si>
  <si>
    <t>山田</t>
  </si>
  <si>
    <t>鈴木</t>
  </si>
  <si>
    <t>例として数字を入力してあります。ご使用される際は別シート「8.名刺獲得数管理シート（原本）」をお使いください。</t>
  </si>
  <si>
    <t>振り返りチェックリスト</t>
  </si>
  <si>
    <t>次回の展示会出展をより良くするために、展示会出展後に振り返りを行いましょう。</t>
  </si>
  <si>
    <t>自部門だけでなく、展示会に参加した他部門からもフィードバックをもらうとより良い改善につながります。</t>
  </si>
  <si>
    <t>目標数値</t>
  </si>
  <si>
    <t>No</t>
  </si>
  <si>
    <t>名前</t>
  </si>
  <si>
    <t>課題</t>
  </si>
  <si>
    <t>解決策</t>
  </si>
  <si>
    <t>配布物</t>
  </si>
  <si>
    <t>当日の運営</t>
  </si>
  <si>
    <t>アフターフォロー</t>
  </si>
  <si>
    <t>5.出展目的・目標設定シート</t>
  </si>
  <si>
    <t>6.予実表</t>
  </si>
  <si>
    <t>7.獲得名刺シート（原本）</t>
  </si>
  <si>
    <t>8.名刺獲得数管理シート（原本）</t>
  </si>
  <si>
    <t>9.振り返りチェックリスト</t>
  </si>
  <si>
    <t xml:space="preserve">展示会の出展に必要な準備を項目ごとにスケジューリングするためのシートです。 </t>
  </si>
  <si>
    <t xml:space="preserve">展示会準備開始日に日付を入力することで、ロードマップが自動生成されます。 </t>
  </si>
  <si>
    <t>また、開始予定日と完了予定日を入力することでロードマップに色がつきます。</t>
  </si>
  <si>
    <t>該当する数字を入力するだけで、計算結果が表示されるようになっています。</t>
  </si>
  <si>
    <t>予算と実費に大きな乖離がないか、そこから予算削減・追加予算申請をする必要がないかを検討します。</t>
  </si>
  <si>
    <t>済</t>
  </si>
  <si>
    <t>サイト目次</t>
    <phoneticPr fontId="1"/>
  </si>
  <si>
    <r>
      <rPr>
        <sz val="10"/>
        <color rgb="FF2D3E50"/>
        <rFont val="MS Mincho"/>
        <family val="1"/>
      </rPr>
      <t>※</t>
    </r>
    <r>
      <rPr>
        <sz val="10"/>
        <color rgb="FF2D3E50"/>
        <rFont val="Arial"/>
        <family val="2"/>
        <scheme val="major"/>
      </rPr>
      <t>Excel</t>
    </r>
    <r>
      <rPr>
        <sz val="10"/>
        <color rgb="FF2D3E50"/>
        <rFont val="MS Mincho"/>
        <family val="1"/>
      </rPr>
      <t>シートの場合、チェックボックスではなく「済」と入力します。</t>
    </r>
    <rPh sb="26" eb="27">
      <t xml:space="preserve">スミ </t>
    </rPh>
    <rPh sb="29" eb="31">
      <t>ニュウリョク</t>
    </rPh>
    <phoneticPr fontId="1"/>
  </si>
  <si>
    <r>
      <t xml:space="preserve">展示会　チェックリスト
</t>
    </r>
    <r>
      <rPr>
        <sz val="10"/>
        <color rgb="FF2D3E50"/>
        <rFont val="Arial（見出し）"/>
        <charset val="128"/>
      </rPr>
      <t>展示会の出展に必要な準備を項目ごとにスケジューリングするためのシートです。
展示会準備開始日に日付を入力することで、ロードマップが自動生成されます。
また、開始予定日と完了予定日を入力することでロードマップに色がつきます。
詳しくは「使い方」シートを参照ください。</t>
    </r>
    <phoneticPr fontId="1"/>
  </si>
  <si>
    <t>部署　　　：
役職　　　：
性別　　　：
年齢　　　：
部署の課題：
その他　　：</t>
    <phoneticPr fontId="1"/>
  </si>
  <si>
    <t>業種　　：
従業員数：
売上規模：
エリア　：
上場区分：
その他　：</t>
    <phoneticPr fontId="1"/>
  </si>
  <si>
    <t>（例：認知度と高めたい、とにかく多くのリードを獲得したい、商談につながるリードを獲得したいなど）</t>
    <phoneticPr fontId="1"/>
  </si>
  <si>
    <t>顧客管理に困っている
営業担当は8名程度
6/23 11:00~ 事例を交えて話を聞きたい</t>
    <phoneticPr fontId="1"/>
  </si>
  <si>
    <t>リードも商談も足りない。
インサイドセールスをやったことはないが興味はある。
詳しい話を聞いてみたい</t>
    <phoneticPr fontId="1"/>
  </si>
  <si>
    <t>情報収集目的。
今のところ、直近すぐに取り組む予定はないとのこと</t>
    <phoneticPr fontId="1"/>
  </si>
  <si>
    <t>名前</t>
    <rPh sb="0" eb="2">
      <t>ナマエ</t>
    </rPh>
    <phoneticPr fontId="1"/>
  </si>
  <si>
    <t>ランク</t>
    <phoneticPr fontId="1"/>
  </si>
  <si>
    <t>商品：
キャッチコピー：</t>
    <phoneticPr fontId="1"/>
  </si>
  <si>
    <t>自社で同時に確認すべきチェックポイントがある場合は、追記してご活用ください。</t>
  </si>
  <si>
    <t>展示会に出展する過程で必要なポイントをまとめたチェックリストです。</t>
    <phoneticPr fontId="1"/>
  </si>
  <si>
    <t>開始
予定日</t>
    <phoneticPr fontId="1"/>
  </si>
  <si>
    <t>完了
予定日</t>
    <phoneticPr fontId="1"/>
  </si>
  <si>
    <t>2</t>
    <phoneticPr fontId="1"/>
  </si>
  <si>
    <r>
      <rPr>
        <sz val="10"/>
        <color rgb="FF2D3E50"/>
        <rFont val="Arial"/>
        <family val="1"/>
        <scheme val="major"/>
      </rPr>
      <t>事前にサマリーの「目標」列、会期中は「個別」の項目に獲得枚数を記入してください。</t>
    </r>
    <rPh sb="12" eb="13">
      <t>レツ</t>
    </rPh>
    <rPh sb="23" eb="25">
      <t>コウモク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</si>
</sst>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m"/>
    <numFmt numFmtId="178" formatCode="yyyy/mm/dd"/>
    <numFmt numFmtId="179" formatCode="d"/>
    <numFmt numFmtId="180" formatCode="ddd"/>
    <numFmt numFmtId="181" formatCode="[$¥-411]#,##0.00"/>
    <numFmt numFmtId="182" formatCode="[$¥-411]#,##0"/>
    <numFmt numFmtId="183" formatCode="0.0%"/>
  </numFmts>
  <fonts count="38">
    <font>
      <sz val="10"/>
      <color rgb="FF000000"/>
      <name val="Arial"/>
      <scheme val="minor"/>
    </font>
    <font>
      <sz val="6"/>
      <name val="Arial"/>
      <family val="3"/>
      <charset val="128"/>
      <scheme val="minor"/>
    </font>
    <font>
      <sz val="10"/>
      <color theme="1"/>
      <name val="Arial（見出し）"/>
      <charset val="128"/>
    </font>
    <font>
      <b/>
      <sz val="10"/>
      <color rgb="FF2D3E50"/>
      <name val="Arial（見出し）"/>
      <charset val="128"/>
    </font>
    <font>
      <b/>
      <u/>
      <sz val="10"/>
      <color rgb="FF1155CC"/>
      <name val="Arial（見出し）"/>
      <charset val="128"/>
    </font>
    <font>
      <sz val="10"/>
      <color rgb="FF2D3E50"/>
      <name val="Arial（見出し）"/>
      <charset val="128"/>
    </font>
    <font>
      <sz val="10"/>
      <color rgb="FF000000"/>
      <name val="Arial（見出し）"/>
      <charset val="128"/>
    </font>
    <font>
      <sz val="12"/>
      <color rgb="FF2D3E50"/>
      <name val="Arial（見出し）"/>
      <charset val="128"/>
    </font>
    <font>
      <b/>
      <sz val="14"/>
      <color rgb="FF2D3E50"/>
      <name val="Arial（見出し）"/>
      <charset val="128"/>
    </font>
    <font>
      <b/>
      <sz val="12"/>
      <color rgb="FF2D3E50"/>
      <name val="Arial（見出し）"/>
      <charset val="128"/>
    </font>
    <font>
      <sz val="10"/>
      <name val="Arial（見出し）"/>
      <charset val="128"/>
    </font>
    <font>
      <b/>
      <sz val="13"/>
      <color rgb="FF2D3E50"/>
      <name val="Arial（見出し）"/>
      <charset val="128"/>
    </font>
    <font>
      <b/>
      <sz val="11"/>
      <color rgb="FF2D3E50"/>
      <name val="Arial（見出し）"/>
      <charset val="128"/>
    </font>
    <font>
      <b/>
      <u/>
      <sz val="10"/>
      <color rgb="FF2D3E50"/>
      <name val="Arial（見出し）"/>
      <charset val="128"/>
    </font>
    <font>
      <u/>
      <sz val="10"/>
      <color rgb="FF2D3E50"/>
      <name val="Arial（見出し）"/>
      <charset val="128"/>
    </font>
    <font>
      <b/>
      <sz val="14"/>
      <color rgb="FFFFFFFF"/>
      <name val="Arial（見出し）"/>
      <charset val="128"/>
    </font>
    <font>
      <b/>
      <sz val="12"/>
      <color rgb="FFFFFFFF"/>
      <name val="Arial（見出し）"/>
      <charset val="128"/>
    </font>
    <font>
      <b/>
      <sz val="12"/>
      <color rgb="FFFF7A59"/>
      <name val="Arial（見出し）"/>
      <charset val="128"/>
    </font>
    <font>
      <b/>
      <sz val="14"/>
      <color rgb="FFFF7A59"/>
      <name val="Arial（見出し）"/>
      <charset val="128"/>
    </font>
    <font>
      <b/>
      <sz val="9"/>
      <color rgb="FF2D3E50"/>
      <name val="Arial（見出し）"/>
      <charset val="128"/>
    </font>
    <font>
      <sz val="9"/>
      <color rgb="FF2D3E50"/>
      <name val="Arial（見出し）"/>
      <charset val="128"/>
    </font>
    <font>
      <sz val="10"/>
      <color rgb="FFFF7A59"/>
      <name val="Arial（見出し）"/>
      <charset val="128"/>
    </font>
    <font>
      <sz val="11"/>
      <color rgb="FF2D3E50"/>
      <name val="Arial（見出し）"/>
      <charset val="128"/>
    </font>
    <font>
      <sz val="14"/>
      <color rgb="FF2D3E50"/>
      <name val="Arial（見出し）"/>
      <charset val="128"/>
    </font>
    <font>
      <sz val="10"/>
      <color rgb="FFFF0000"/>
      <name val="Arial（見出し）"/>
      <charset val="128"/>
    </font>
    <font>
      <sz val="10"/>
      <color rgb="FF2D3E50"/>
      <name val="Arial"/>
      <family val="2"/>
      <scheme val="major"/>
    </font>
    <font>
      <sz val="10"/>
      <color rgb="FF000000"/>
      <name val="Arial"/>
      <family val="2"/>
      <scheme val="major"/>
    </font>
    <font>
      <b/>
      <sz val="18"/>
      <color rgb="FF2D3E50"/>
      <name val="Arial"/>
      <family val="2"/>
      <scheme val="major"/>
    </font>
    <font>
      <b/>
      <sz val="10"/>
      <color rgb="FF2D3E50"/>
      <name val="Arial"/>
      <family val="2"/>
      <scheme val="major"/>
    </font>
    <font>
      <b/>
      <u/>
      <sz val="10"/>
      <color rgb="FF2D3E50"/>
      <name val="Arial"/>
      <family val="2"/>
      <scheme val="major"/>
    </font>
    <font>
      <b/>
      <u/>
      <sz val="10"/>
      <color theme="4" tint="-0.249977111117893"/>
      <name val="Arial"/>
      <family val="2"/>
      <scheme val="major"/>
    </font>
    <font>
      <sz val="10"/>
      <color theme="4" tint="-0.249977111117893"/>
      <name val="Arial"/>
      <family val="2"/>
      <scheme val="major"/>
    </font>
    <font>
      <sz val="10"/>
      <color theme="4" tint="-0.249977111117893"/>
      <name val="Arial（見出し）"/>
      <charset val="128"/>
    </font>
    <font>
      <sz val="10"/>
      <color rgb="FF2D3E50"/>
      <name val="MS Mincho"/>
      <family val="1"/>
    </font>
    <font>
      <sz val="10"/>
      <color rgb="FF2D3E50"/>
      <name val="Arial"/>
      <family val="1"/>
      <scheme val="major"/>
    </font>
    <font>
      <sz val="10"/>
      <color rgb="FF2D3E4F"/>
      <name val="Arial"/>
      <family val="2"/>
      <scheme val="major"/>
    </font>
    <font>
      <u/>
      <sz val="10"/>
      <color theme="10"/>
      <name val="Arial"/>
      <family val="2"/>
      <scheme val="minor"/>
    </font>
    <font>
      <b/>
      <u/>
      <sz val="10"/>
      <color theme="10"/>
      <name val="Arial"/>
      <family val="2"/>
      <scheme val="minor"/>
    </font>
  </fonts>
  <fills count="11">
    <fill>
      <patternFill patternType="none"/>
    </fill>
    <fill>
      <patternFill patternType="gray125"/>
    </fill>
    <fill>
      <patternFill patternType="solid">
        <fgColor rgb="FFCBEBF0"/>
        <bgColor rgb="FFCBEBF0"/>
      </patternFill>
    </fill>
    <fill>
      <patternFill patternType="solid">
        <fgColor theme="0"/>
        <bgColor theme="0"/>
      </patternFill>
    </fill>
    <fill>
      <patternFill patternType="solid">
        <fgColor rgb="FFFFFFFF"/>
        <bgColor rgb="FFFFFFFF"/>
      </patternFill>
    </fill>
    <fill>
      <patternFill patternType="solid">
        <fgColor rgb="FFF5F5F5"/>
        <bgColor rgb="FFF5F5F5"/>
      </patternFill>
    </fill>
    <fill>
      <patternFill patternType="solid">
        <fgColor rgb="FF00A4BD"/>
        <bgColor rgb="FF00A4BD"/>
      </patternFill>
    </fill>
    <fill>
      <patternFill patternType="solid">
        <fgColor rgb="FFE06666"/>
        <bgColor rgb="FFE06666"/>
      </patternFill>
    </fill>
    <fill>
      <patternFill patternType="solid">
        <fgColor rgb="FFD9D9D9"/>
        <bgColor rgb="FFD9D9D9"/>
      </patternFill>
    </fill>
    <fill>
      <patternFill patternType="solid">
        <fgColor rgb="FFD0E0E3"/>
        <bgColor rgb="FFD0E0E3"/>
      </patternFill>
    </fill>
    <fill>
      <patternFill patternType="solid">
        <fgColor rgb="FFFFF2CC"/>
        <bgColor rgb="FFFFF2CC"/>
      </patternFill>
    </fill>
  </fills>
  <borders count="266">
    <border>
      <left/>
      <right/>
      <top/>
      <bottom/>
      <diagonal/>
    </border>
    <border>
      <left/>
      <right/>
      <top/>
      <bottom/>
      <diagonal/>
    </border>
    <border>
      <left/>
      <right/>
      <top style="dotted">
        <color rgb="FF2D3E50"/>
      </top>
      <bottom/>
      <diagonal/>
    </border>
    <border>
      <left style="medium">
        <color rgb="FF000000"/>
      </left>
      <right/>
      <top style="thin">
        <color rgb="FF33475B"/>
      </top>
      <bottom style="thin">
        <color rgb="FF33475B"/>
      </bottom>
      <diagonal/>
    </border>
    <border>
      <left/>
      <right/>
      <top style="thin">
        <color rgb="FF33475B"/>
      </top>
      <bottom style="thin">
        <color rgb="FF33475B"/>
      </bottom>
      <diagonal/>
    </border>
    <border>
      <left/>
      <right style="thin">
        <color rgb="FF33475B"/>
      </right>
      <top style="thin">
        <color rgb="FF33475B"/>
      </top>
      <bottom style="thin">
        <color rgb="FF33475B"/>
      </bottom>
      <diagonal/>
    </border>
    <border>
      <left/>
      <right/>
      <top style="medium">
        <color rgb="FF000000"/>
      </top>
      <bottom style="thin">
        <color rgb="FF33475B"/>
      </bottom>
      <diagonal/>
    </border>
    <border>
      <left/>
      <right style="thin">
        <color rgb="FF33475B"/>
      </right>
      <top style="medium">
        <color rgb="FF000000"/>
      </top>
      <bottom style="thin">
        <color rgb="FF33475B"/>
      </bottom>
      <diagonal/>
    </border>
    <border>
      <left style="thin">
        <color rgb="FF000000"/>
      </left>
      <right style="thin">
        <color rgb="FF000000"/>
      </right>
      <top style="medium">
        <color rgb="FF000000"/>
      </top>
      <bottom style="thin">
        <color rgb="FF000000"/>
      </bottom>
      <diagonal/>
    </border>
    <border>
      <left style="medium">
        <color rgb="FF000000"/>
      </left>
      <right style="thin">
        <color rgb="FF33475B"/>
      </right>
      <top style="thin">
        <color rgb="FF33475B"/>
      </top>
      <bottom style="thin">
        <color rgb="FF33475B"/>
      </bottom>
      <diagonal/>
    </border>
    <border>
      <left style="thin">
        <color rgb="FF33475B"/>
      </left>
      <right/>
      <top style="thin">
        <color rgb="FF33475B"/>
      </top>
      <bottom style="thin">
        <color rgb="FF33475B"/>
      </bottom>
      <diagonal/>
    </border>
    <border>
      <left style="thin">
        <color rgb="FF33475B"/>
      </left>
      <right style="thin">
        <color rgb="FF33475B"/>
      </right>
      <top style="thin">
        <color rgb="FF33475B"/>
      </top>
      <bottom style="thin">
        <color rgb="FF33475B"/>
      </bottom>
      <diagonal/>
    </border>
    <border>
      <left style="thin">
        <color rgb="FF000000"/>
      </left>
      <right style="thin">
        <color rgb="FF000000"/>
      </right>
      <top style="thin">
        <color rgb="FF000000"/>
      </top>
      <bottom style="thin">
        <color rgb="FF000000"/>
      </bottom>
      <diagonal/>
    </border>
    <border>
      <left/>
      <right style="thin">
        <color rgb="FF33475B"/>
      </right>
      <top style="thin">
        <color rgb="FF33475B"/>
      </top>
      <bottom style="thin">
        <color rgb="FF000000"/>
      </bottom>
      <diagonal/>
    </border>
    <border>
      <left style="thin">
        <color rgb="FF33475B"/>
      </left>
      <right style="thin">
        <color rgb="FF33475B"/>
      </right>
      <top style="thin">
        <color rgb="FF33475B"/>
      </top>
      <bottom/>
      <diagonal/>
    </border>
    <border>
      <left style="thin">
        <color rgb="FF000000"/>
      </left>
      <right style="thin">
        <color rgb="FF000000"/>
      </right>
      <top style="thin">
        <color rgb="FF000000"/>
      </top>
      <bottom/>
      <diagonal/>
    </border>
    <border>
      <left style="thin">
        <color rgb="FF33475B"/>
      </left>
      <right/>
      <top/>
      <bottom/>
      <diagonal/>
    </border>
    <border>
      <left/>
      <right style="thin">
        <color rgb="FF33475B"/>
      </right>
      <top/>
      <bottom/>
      <diagonal/>
    </border>
    <border>
      <left style="thin">
        <color rgb="FF33475B"/>
      </left>
      <right style="thin">
        <color rgb="FF33475B"/>
      </right>
      <top style="thin">
        <color rgb="FF33475B"/>
      </top>
      <bottom style="medium">
        <color rgb="FF000000"/>
      </bottom>
      <diagonal/>
    </border>
    <border>
      <left style="thin">
        <color rgb="FF000000"/>
      </left>
      <right style="thin">
        <color rgb="FF000000"/>
      </right>
      <top style="thin">
        <color rgb="FF000000"/>
      </top>
      <bottom style="medium">
        <color rgb="FF000000"/>
      </bottom>
      <diagonal/>
    </border>
    <border>
      <left style="thin">
        <color rgb="FF33475B"/>
      </left>
      <right style="thin">
        <color rgb="FF33475B"/>
      </right>
      <top/>
      <bottom style="thin">
        <color rgb="FF33475B"/>
      </bottom>
      <diagonal/>
    </border>
    <border>
      <left style="thin">
        <color rgb="FF000000"/>
      </left>
      <right style="thin">
        <color rgb="FF000000"/>
      </right>
      <top/>
      <bottom style="thin">
        <color rgb="FF000000"/>
      </bottom>
      <diagonal/>
    </border>
    <border>
      <left style="thin">
        <color rgb="FF33475B"/>
      </left>
      <right/>
      <top style="thin">
        <color rgb="FF33475B"/>
      </top>
      <bottom style="medium">
        <color rgb="FF000000"/>
      </bottom>
      <diagonal/>
    </border>
    <border>
      <left/>
      <right style="thin">
        <color rgb="FF33475B"/>
      </right>
      <top style="thin">
        <color rgb="FF33475B"/>
      </top>
      <bottom style="medium">
        <color rgb="FF000000"/>
      </bottom>
      <diagonal/>
    </border>
    <border>
      <left style="medium">
        <color rgb="FF000000"/>
      </left>
      <right/>
      <top/>
      <bottom style="thin">
        <color rgb="FF33475B"/>
      </bottom>
      <diagonal/>
    </border>
    <border>
      <left/>
      <right/>
      <top/>
      <bottom style="thin">
        <color rgb="FF33475B"/>
      </bottom>
      <diagonal/>
    </border>
    <border>
      <left/>
      <right style="thin">
        <color rgb="FF33475B"/>
      </right>
      <top/>
      <bottom style="thin">
        <color rgb="FF33475B"/>
      </bottom>
      <diagonal/>
    </border>
    <border>
      <left/>
      <right/>
      <top/>
      <bottom style="medium">
        <color rgb="FF000000"/>
      </bottom>
      <diagonal/>
    </border>
    <border>
      <left style="thin">
        <color rgb="FF33475B"/>
      </left>
      <right/>
      <top/>
      <bottom style="medium">
        <color rgb="FF000000"/>
      </bottom>
      <diagonal/>
    </border>
    <border>
      <left/>
      <right style="thin">
        <color rgb="FF33475B"/>
      </right>
      <top/>
      <bottom style="medium">
        <color rgb="FF000000"/>
      </bottom>
      <diagonal/>
    </border>
    <border>
      <left/>
      <right style="thin">
        <color rgb="FFFFFFFF"/>
      </right>
      <top/>
      <bottom style="thin">
        <color rgb="FFFFFFFF"/>
      </bottom>
      <diagonal/>
    </border>
    <border>
      <left style="thin">
        <color rgb="FFFFFFFF"/>
      </left>
      <right style="thin">
        <color rgb="FFFFFFFF"/>
      </right>
      <top/>
      <bottom/>
      <diagonal/>
    </border>
    <border>
      <left style="thin">
        <color rgb="FFFFFFFF"/>
      </left>
      <right/>
      <top/>
      <bottom/>
      <diagonal/>
    </border>
    <border>
      <left/>
      <right/>
      <top style="thin">
        <color rgb="FFFFFFFF"/>
      </top>
      <bottom style="thin">
        <color rgb="FFFFFFFF"/>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thin">
        <color rgb="FF000000"/>
      </right>
      <top/>
      <bottom/>
      <diagonal/>
    </border>
    <border>
      <left/>
      <right style="thin">
        <color rgb="FF000000"/>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right style="thin">
        <color rgb="FF33475B"/>
      </right>
      <top style="thin">
        <color rgb="FF33475B"/>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thin">
        <color rgb="FF33475B"/>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33475B"/>
      </left>
      <right/>
      <top/>
      <bottom style="thin">
        <color rgb="FF33475B"/>
      </bottom>
      <diagonal/>
    </border>
    <border>
      <left style="thin">
        <color rgb="FF000000"/>
      </left>
      <right style="medium">
        <color rgb="FF000000"/>
      </right>
      <top style="medium">
        <color rgb="FF000000"/>
      </top>
      <bottom style="thin">
        <color rgb="FF000000"/>
      </bottom>
      <diagonal/>
    </border>
    <border>
      <left style="thin">
        <color rgb="FF33475B"/>
      </left>
      <right style="thin">
        <color rgb="FF33475B"/>
      </right>
      <top/>
      <bottom/>
      <diagonal/>
    </border>
    <border>
      <left style="thin">
        <color rgb="FF000000"/>
      </left>
      <right/>
      <top/>
      <bottom/>
      <diagonal/>
    </border>
    <border>
      <left style="thin">
        <color rgb="FF33475B"/>
      </left>
      <right/>
      <top style="thin">
        <color rgb="FF33475B"/>
      </top>
      <bottom/>
      <diagonal/>
    </border>
    <border>
      <left/>
      <right style="thin">
        <color rgb="FF33475B"/>
      </right>
      <top/>
      <bottom style="thin">
        <color rgb="FF0000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thin">
        <color rgb="FF2D3E50"/>
      </left>
      <right/>
      <top style="thin">
        <color rgb="FF2D3E50"/>
      </top>
      <bottom/>
      <diagonal/>
    </border>
    <border>
      <left/>
      <right/>
      <top style="thin">
        <color rgb="FF2D3E50"/>
      </top>
      <bottom/>
      <diagonal/>
    </border>
    <border>
      <left/>
      <right style="thin">
        <color rgb="FF2D3E50"/>
      </right>
      <top style="thin">
        <color rgb="FF2D3E50"/>
      </top>
      <bottom/>
      <diagonal/>
    </border>
    <border>
      <left style="thin">
        <color rgb="FF2D3E50"/>
      </left>
      <right/>
      <top/>
      <bottom/>
      <diagonal/>
    </border>
    <border>
      <left/>
      <right style="thin">
        <color rgb="FF2D3E50"/>
      </right>
      <top/>
      <bottom/>
      <diagonal/>
    </border>
    <border>
      <left style="thin">
        <color rgb="FF2D3E50"/>
      </left>
      <right/>
      <top/>
      <bottom style="thin">
        <color rgb="FF2D3E50"/>
      </bottom>
      <diagonal/>
    </border>
    <border>
      <left/>
      <right/>
      <top/>
      <bottom style="thin">
        <color rgb="FF2D3E50"/>
      </bottom>
      <diagonal/>
    </border>
    <border>
      <left/>
      <right style="thin">
        <color rgb="FF2D3E50"/>
      </right>
      <top/>
      <bottom style="thin">
        <color rgb="FF2D3E50"/>
      </bottom>
      <diagonal/>
    </border>
    <border>
      <left style="thin">
        <color rgb="FF2D3E50"/>
      </left>
      <right/>
      <top style="thin">
        <color rgb="FF2D3E50"/>
      </top>
      <bottom style="hair">
        <color rgb="FF00A4BD"/>
      </bottom>
      <diagonal/>
    </border>
    <border>
      <left/>
      <right/>
      <top style="thin">
        <color rgb="FF2D3E50"/>
      </top>
      <bottom style="hair">
        <color rgb="FF00A4BD"/>
      </bottom>
      <diagonal/>
    </border>
    <border>
      <left/>
      <right style="thin">
        <color rgb="FF00A4BD"/>
      </right>
      <top style="thin">
        <color rgb="FF2D3E50"/>
      </top>
      <bottom style="hair">
        <color rgb="FF00A4BD"/>
      </bottom>
      <diagonal/>
    </border>
    <border>
      <left style="thin">
        <color rgb="FF00A4BD"/>
      </left>
      <right/>
      <top style="thin">
        <color rgb="FF2D3E50"/>
      </top>
      <bottom style="hair">
        <color rgb="FF00A4BD"/>
      </bottom>
      <diagonal/>
    </border>
    <border>
      <left/>
      <right style="thin">
        <color rgb="FF2D3E50"/>
      </right>
      <top style="thin">
        <color rgb="FF2D3E50"/>
      </top>
      <bottom style="hair">
        <color rgb="FF00A4BD"/>
      </bottom>
      <diagonal/>
    </border>
    <border>
      <left style="thin">
        <color rgb="FF2D3E50"/>
      </left>
      <right/>
      <top style="hair">
        <color rgb="FF00A4BD"/>
      </top>
      <bottom style="thin">
        <color rgb="FF00A4BD"/>
      </bottom>
      <diagonal/>
    </border>
    <border>
      <left/>
      <right style="hair">
        <color rgb="FF00A4BD"/>
      </right>
      <top style="hair">
        <color rgb="FF00A4BD"/>
      </top>
      <bottom style="thin">
        <color rgb="FF00A4BD"/>
      </bottom>
      <diagonal/>
    </border>
    <border>
      <left style="hair">
        <color rgb="FF00A4BD"/>
      </left>
      <right/>
      <top style="hair">
        <color rgb="FF00A4BD"/>
      </top>
      <bottom style="thin">
        <color rgb="FF00A4BD"/>
      </bottom>
      <diagonal/>
    </border>
    <border>
      <left/>
      <right style="thin">
        <color rgb="FF00A4BD"/>
      </right>
      <top style="hair">
        <color rgb="FF00A4BD"/>
      </top>
      <bottom style="thin">
        <color rgb="FF00A4BD"/>
      </bottom>
      <diagonal/>
    </border>
    <border>
      <left style="thin">
        <color rgb="FF00A4BD"/>
      </left>
      <right style="hair">
        <color rgb="FF00A4BD"/>
      </right>
      <top style="hair">
        <color rgb="FF00A4BD"/>
      </top>
      <bottom style="thin">
        <color rgb="FF00A4BD"/>
      </bottom>
      <diagonal/>
    </border>
    <border>
      <left style="hair">
        <color rgb="FF00A4BD"/>
      </left>
      <right style="thin">
        <color rgb="FF00A4BD"/>
      </right>
      <top style="hair">
        <color rgb="FF00A4BD"/>
      </top>
      <bottom style="thin">
        <color rgb="FF00A4BD"/>
      </bottom>
      <diagonal/>
    </border>
    <border>
      <left style="hair">
        <color rgb="FF00A4BD"/>
      </left>
      <right style="hair">
        <color rgb="FF00A4BD"/>
      </right>
      <top style="hair">
        <color rgb="FF00A4BD"/>
      </top>
      <bottom style="thin">
        <color rgb="FF00A4BD"/>
      </bottom>
      <diagonal/>
    </border>
    <border>
      <left style="hair">
        <color rgb="FF00A4BD"/>
      </left>
      <right style="thin">
        <color rgb="FF2D3E50"/>
      </right>
      <top style="hair">
        <color rgb="FF00A4BD"/>
      </top>
      <bottom style="thin">
        <color rgb="FF00A4BD"/>
      </bottom>
      <diagonal/>
    </border>
    <border>
      <left style="thin">
        <color rgb="FF2D3E50"/>
      </left>
      <right/>
      <top/>
      <bottom style="hair">
        <color rgb="FF00A4BD"/>
      </bottom>
      <diagonal/>
    </border>
    <border>
      <left/>
      <right style="hair">
        <color rgb="FF00A4BD"/>
      </right>
      <top/>
      <bottom style="hair">
        <color rgb="FF00A4BD"/>
      </bottom>
      <diagonal/>
    </border>
    <border>
      <left style="hair">
        <color rgb="FF00A4BD"/>
      </left>
      <right/>
      <top/>
      <bottom style="hair">
        <color rgb="FF00A4BD"/>
      </bottom>
      <diagonal/>
    </border>
    <border>
      <left/>
      <right style="thin">
        <color rgb="FF00A4BD"/>
      </right>
      <top/>
      <bottom style="hair">
        <color rgb="FF00A4BD"/>
      </bottom>
      <diagonal/>
    </border>
    <border>
      <left style="thin">
        <color rgb="FF00A4BD"/>
      </left>
      <right style="hair">
        <color rgb="FF00A4BD"/>
      </right>
      <top/>
      <bottom style="hair">
        <color rgb="FF00A4BD"/>
      </bottom>
      <diagonal/>
    </border>
    <border>
      <left style="hair">
        <color rgb="FF00A4BD"/>
      </left>
      <right style="thin">
        <color rgb="FF00A4BD"/>
      </right>
      <top/>
      <bottom style="hair">
        <color rgb="FF00A4BD"/>
      </bottom>
      <diagonal/>
    </border>
    <border>
      <left style="hair">
        <color rgb="FF00A4BD"/>
      </left>
      <right style="hair">
        <color rgb="FF00A4BD"/>
      </right>
      <top/>
      <bottom style="hair">
        <color rgb="FF00A4BD"/>
      </bottom>
      <diagonal/>
    </border>
    <border>
      <left style="hair">
        <color rgb="FF00A4BD"/>
      </left>
      <right style="thin">
        <color rgb="FF2D3E50"/>
      </right>
      <top/>
      <bottom style="hair">
        <color rgb="FF00A4BD"/>
      </bottom>
      <diagonal/>
    </border>
    <border>
      <left style="thin">
        <color rgb="FF2D3E50"/>
      </left>
      <right/>
      <top style="hair">
        <color rgb="FF00A4BD"/>
      </top>
      <bottom style="hair">
        <color rgb="FF00A4BD"/>
      </bottom>
      <diagonal/>
    </border>
    <border>
      <left/>
      <right style="hair">
        <color rgb="FF00A4BD"/>
      </right>
      <top style="hair">
        <color rgb="FF00A4BD"/>
      </top>
      <bottom style="hair">
        <color rgb="FF00A4BD"/>
      </bottom>
      <diagonal/>
    </border>
    <border>
      <left style="hair">
        <color rgb="FF00A4BD"/>
      </left>
      <right/>
      <top style="hair">
        <color rgb="FF00A4BD"/>
      </top>
      <bottom style="hair">
        <color rgb="FF00A4BD"/>
      </bottom>
      <diagonal/>
    </border>
    <border>
      <left/>
      <right style="thin">
        <color rgb="FF00A4BD"/>
      </right>
      <top style="hair">
        <color rgb="FF00A4BD"/>
      </top>
      <bottom style="hair">
        <color rgb="FF00A4BD"/>
      </bottom>
      <diagonal/>
    </border>
    <border>
      <left style="thin">
        <color rgb="FF00A4BD"/>
      </left>
      <right style="hair">
        <color rgb="FF00A4BD"/>
      </right>
      <top style="hair">
        <color rgb="FF00A4BD"/>
      </top>
      <bottom style="hair">
        <color rgb="FF00A4BD"/>
      </bottom>
      <diagonal/>
    </border>
    <border>
      <left style="hair">
        <color rgb="FF00A4BD"/>
      </left>
      <right style="thin">
        <color rgb="FF00A4BD"/>
      </right>
      <top style="hair">
        <color rgb="FF00A4BD"/>
      </top>
      <bottom style="hair">
        <color rgb="FF00A4BD"/>
      </bottom>
      <diagonal/>
    </border>
    <border>
      <left style="hair">
        <color rgb="FF00A4BD"/>
      </left>
      <right style="hair">
        <color rgb="FF00A4BD"/>
      </right>
      <top style="hair">
        <color rgb="FF00A4BD"/>
      </top>
      <bottom style="hair">
        <color rgb="FF00A4BD"/>
      </bottom>
      <diagonal/>
    </border>
    <border>
      <left style="thin">
        <color rgb="FF2D3E50"/>
      </left>
      <right/>
      <top style="hair">
        <color rgb="FF00A4BD"/>
      </top>
      <bottom style="thin">
        <color rgb="FF2D3E50"/>
      </bottom>
      <diagonal/>
    </border>
    <border>
      <left/>
      <right style="hair">
        <color rgb="FF00A4BD"/>
      </right>
      <top style="hair">
        <color rgb="FF00A4BD"/>
      </top>
      <bottom style="thin">
        <color rgb="FF2D3E50"/>
      </bottom>
      <diagonal/>
    </border>
    <border>
      <left style="hair">
        <color rgb="FF00A4BD"/>
      </left>
      <right/>
      <top style="hair">
        <color rgb="FF00A4BD"/>
      </top>
      <bottom style="thin">
        <color rgb="FF2D3E50"/>
      </bottom>
      <diagonal/>
    </border>
    <border>
      <left/>
      <right style="thin">
        <color rgb="FF00A4BD"/>
      </right>
      <top style="hair">
        <color rgb="FF00A4BD"/>
      </top>
      <bottom style="thin">
        <color rgb="FF2D3E50"/>
      </bottom>
      <diagonal/>
    </border>
    <border>
      <left style="hair">
        <color rgb="FF00A4BD"/>
      </left>
      <right style="thin">
        <color rgb="FF00A4BD"/>
      </right>
      <top style="hair">
        <color rgb="FF00A4BD"/>
      </top>
      <bottom style="thin">
        <color rgb="FF2D3E50"/>
      </bottom>
      <diagonal/>
    </border>
    <border>
      <left style="hair">
        <color rgb="FF00A4BD"/>
      </left>
      <right style="hair">
        <color rgb="FF00A4BD"/>
      </right>
      <top style="hair">
        <color rgb="FF00A4BD"/>
      </top>
      <bottom style="thin">
        <color rgb="FF2D3E50"/>
      </bottom>
      <diagonal/>
    </border>
    <border>
      <left style="hair">
        <color rgb="FF00A4BD"/>
      </left>
      <right style="hair">
        <color rgb="FF00A4BD"/>
      </right>
      <top/>
      <bottom style="thin">
        <color rgb="FF2D3E50"/>
      </bottom>
      <diagonal/>
    </border>
    <border>
      <left style="hair">
        <color rgb="FF00A4BD"/>
      </left>
      <right style="thin">
        <color rgb="FF2D3E50"/>
      </right>
      <top/>
      <bottom style="thin">
        <color rgb="FF2D3E50"/>
      </bottom>
      <diagonal/>
    </border>
    <border>
      <left/>
      <right style="hair">
        <color rgb="FF00A4BD"/>
      </right>
      <top style="thin">
        <color rgb="FF2D3E50"/>
      </top>
      <bottom style="hair">
        <color rgb="FF00A4BD"/>
      </bottom>
      <diagonal/>
    </border>
    <border>
      <left style="thin">
        <color rgb="FF2D3E50"/>
      </left>
      <right style="hair">
        <color rgb="FF00A4BD"/>
      </right>
      <top style="hair">
        <color rgb="FF00A4BD"/>
      </top>
      <bottom style="thin">
        <color rgb="FF00A4BD"/>
      </bottom>
      <diagonal/>
    </border>
    <border>
      <left/>
      <right/>
      <top style="hair">
        <color rgb="FF00A4BD"/>
      </top>
      <bottom style="thin">
        <color rgb="FF00A4BD"/>
      </bottom>
      <diagonal/>
    </border>
    <border>
      <left/>
      <right style="thin">
        <color rgb="FF2D3E50"/>
      </right>
      <top style="hair">
        <color rgb="FF00A4BD"/>
      </top>
      <bottom style="thin">
        <color rgb="FF00A4BD"/>
      </bottom>
      <diagonal/>
    </border>
    <border>
      <left style="thin">
        <color rgb="FF2D3E50"/>
      </left>
      <right style="hair">
        <color rgb="FF00A4BD"/>
      </right>
      <top/>
      <bottom style="hair">
        <color rgb="FF00A4BD"/>
      </bottom>
      <diagonal/>
    </border>
    <border>
      <left/>
      <right style="thin">
        <color rgb="FF2D3E50"/>
      </right>
      <top/>
      <bottom style="hair">
        <color rgb="FF00A4BD"/>
      </bottom>
      <diagonal/>
    </border>
    <border>
      <left style="thin">
        <color rgb="FF2D3E50"/>
      </left>
      <right style="hair">
        <color rgb="FF00A4BD"/>
      </right>
      <top style="hair">
        <color rgb="FF00A4BD"/>
      </top>
      <bottom style="hair">
        <color rgb="FF00A4BD"/>
      </bottom>
      <diagonal/>
    </border>
    <border>
      <left/>
      <right style="thin">
        <color rgb="FF2D3E50"/>
      </right>
      <top style="hair">
        <color rgb="FF00A4BD"/>
      </top>
      <bottom style="hair">
        <color rgb="FF00A4BD"/>
      </bottom>
      <diagonal/>
    </border>
    <border>
      <left style="thin">
        <color rgb="FF2D3E50"/>
      </left>
      <right style="hair">
        <color rgb="FF00A4BD"/>
      </right>
      <top style="hair">
        <color rgb="FF00A4BD"/>
      </top>
      <bottom style="thin">
        <color rgb="FF2D3E50"/>
      </bottom>
      <diagonal/>
    </border>
    <border>
      <left/>
      <right style="thin">
        <color rgb="FF2D3E50"/>
      </right>
      <top style="hair">
        <color rgb="FF00A4BD"/>
      </top>
      <bottom style="thin">
        <color rgb="FF2D3E50"/>
      </bottom>
      <diagonal/>
    </border>
    <border>
      <left style="thin">
        <color rgb="FF2D3E50"/>
      </left>
      <right/>
      <top style="thin">
        <color rgb="FF2D3E50"/>
      </top>
      <bottom style="thin">
        <color rgb="FF2D3E50"/>
      </bottom>
      <diagonal/>
    </border>
    <border>
      <left/>
      <right/>
      <top style="thin">
        <color rgb="FF2D3E50"/>
      </top>
      <bottom style="thin">
        <color rgb="FF2D3E50"/>
      </bottom>
      <diagonal/>
    </border>
    <border>
      <left/>
      <right style="hair">
        <color rgb="FF00A4BD"/>
      </right>
      <top style="thin">
        <color rgb="FF2D3E50"/>
      </top>
      <bottom style="thin">
        <color rgb="FF2D3E50"/>
      </bottom>
      <diagonal/>
    </border>
    <border>
      <left style="hair">
        <color rgb="FF00A4BD"/>
      </left>
      <right/>
      <top style="thin">
        <color rgb="FF2D3E50"/>
      </top>
      <bottom style="thin">
        <color rgb="FF2D3E50"/>
      </bottom>
      <diagonal/>
    </border>
    <border>
      <left/>
      <right style="thin">
        <color rgb="FF2D3E50"/>
      </right>
      <top style="thin">
        <color rgb="FF2D3E50"/>
      </top>
      <bottom style="thin">
        <color rgb="FF2D3E50"/>
      </bottom>
      <diagonal/>
    </border>
    <border>
      <left style="thin">
        <color rgb="FF2D3E50"/>
      </left>
      <right/>
      <top/>
      <bottom style="dotted">
        <color rgb="FF2D3E50"/>
      </bottom>
      <diagonal/>
    </border>
    <border>
      <left/>
      <right/>
      <top/>
      <bottom style="dotted">
        <color rgb="FF2D3E50"/>
      </bottom>
      <diagonal/>
    </border>
    <border>
      <left/>
      <right style="dotted">
        <color rgb="FF2D3E50"/>
      </right>
      <top/>
      <bottom style="dotted">
        <color rgb="FF2D3E50"/>
      </bottom>
      <diagonal/>
    </border>
    <border>
      <left style="dotted">
        <color rgb="FF2D3E50"/>
      </left>
      <right/>
      <top/>
      <bottom style="dotted">
        <color rgb="FF2D3E50"/>
      </bottom>
      <diagonal/>
    </border>
    <border>
      <left/>
      <right style="thin">
        <color rgb="FF2D3E50"/>
      </right>
      <top/>
      <bottom style="dotted">
        <color rgb="FF2D3E50"/>
      </bottom>
      <diagonal/>
    </border>
    <border>
      <left style="thin">
        <color rgb="FF2D3E50"/>
      </left>
      <right/>
      <top style="dotted">
        <color rgb="FF2D3E50"/>
      </top>
      <bottom style="dotted">
        <color rgb="FF2D3E50"/>
      </bottom>
      <diagonal/>
    </border>
    <border>
      <left/>
      <right/>
      <top style="dotted">
        <color rgb="FF2D3E50"/>
      </top>
      <bottom style="dotted">
        <color rgb="FF2D3E50"/>
      </bottom>
      <diagonal/>
    </border>
    <border>
      <left/>
      <right style="dotted">
        <color rgb="FF2D3E50"/>
      </right>
      <top style="dotted">
        <color rgb="FF2D3E50"/>
      </top>
      <bottom style="dotted">
        <color rgb="FF2D3E50"/>
      </bottom>
      <diagonal/>
    </border>
    <border>
      <left style="dotted">
        <color rgb="FF2D3E50"/>
      </left>
      <right/>
      <top style="dotted">
        <color rgb="FF2D3E50"/>
      </top>
      <bottom style="dotted">
        <color rgb="FF2D3E50"/>
      </bottom>
      <diagonal/>
    </border>
    <border>
      <left/>
      <right style="thin">
        <color rgb="FF2D3E50"/>
      </right>
      <top style="dotted">
        <color rgb="FF2D3E50"/>
      </top>
      <bottom style="dotted">
        <color rgb="FF2D3E50"/>
      </bottom>
      <diagonal/>
    </border>
    <border>
      <left style="thin">
        <color rgb="FF2D3E50"/>
      </left>
      <right/>
      <top style="dotted">
        <color rgb="FF2D3E50"/>
      </top>
      <bottom style="thin">
        <color rgb="FF2D3E50"/>
      </bottom>
      <diagonal/>
    </border>
    <border>
      <left/>
      <right/>
      <top style="dotted">
        <color rgb="FF2D3E50"/>
      </top>
      <bottom style="thin">
        <color rgb="FF2D3E50"/>
      </bottom>
      <diagonal/>
    </border>
    <border>
      <left/>
      <right style="dotted">
        <color rgb="FF2D3E50"/>
      </right>
      <top style="dotted">
        <color rgb="FF2D3E50"/>
      </top>
      <bottom style="thin">
        <color rgb="FF2D3E50"/>
      </bottom>
      <diagonal/>
    </border>
    <border>
      <left style="dotted">
        <color rgb="FF2D3E50"/>
      </left>
      <right/>
      <top style="dotted">
        <color rgb="FF2D3E50"/>
      </top>
      <bottom style="thin">
        <color rgb="FF2D3E50"/>
      </bottom>
      <diagonal/>
    </border>
    <border>
      <left style="dotted">
        <color rgb="FF2D3E50"/>
      </left>
      <right/>
      <top style="dotted">
        <color rgb="FF2D3E50"/>
      </top>
      <bottom style="double">
        <color rgb="FF2D3E50"/>
      </bottom>
      <diagonal/>
    </border>
    <border>
      <left/>
      <right style="dotted">
        <color rgb="FF2D3E50"/>
      </right>
      <top style="dotted">
        <color rgb="FF2D3E50"/>
      </top>
      <bottom style="double">
        <color rgb="FF2D3E50"/>
      </bottom>
      <diagonal/>
    </border>
    <border>
      <left/>
      <right/>
      <top style="dotted">
        <color rgb="FF2D3E50"/>
      </top>
      <bottom style="double">
        <color rgb="FF2D3E50"/>
      </bottom>
      <diagonal/>
    </border>
    <border>
      <left/>
      <right style="thin">
        <color rgb="FF2D3E50"/>
      </right>
      <top style="dotted">
        <color rgb="FF2D3E50"/>
      </top>
      <bottom style="double">
        <color rgb="FF2D3E50"/>
      </bottom>
      <diagonal/>
    </border>
    <border>
      <left/>
      <right style="hair">
        <color rgb="FF00A4BD"/>
      </right>
      <top/>
      <bottom style="thin">
        <color rgb="FF2D3E50"/>
      </bottom>
      <diagonal/>
    </border>
    <border>
      <left style="hair">
        <color rgb="FF00A4BD"/>
      </left>
      <right/>
      <top/>
      <bottom style="thin">
        <color rgb="FF2D3E50"/>
      </bottom>
      <diagonal/>
    </border>
    <border>
      <left style="thin">
        <color rgb="FF2D3E50"/>
      </left>
      <right/>
      <top style="thin">
        <color rgb="FF2D3E50"/>
      </top>
      <bottom style="dotted">
        <color rgb="FF2D3E50"/>
      </bottom>
      <diagonal/>
    </border>
    <border>
      <left/>
      <right/>
      <top style="thin">
        <color rgb="FF2D3E50"/>
      </top>
      <bottom style="dotted">
        <color rgb="FF2D3E50"/>
      </bottom>
      <diagonal/>
    </border>
    <border>
      <left/>
      <right style="dotted">
        <color rgb="FF2D3E50"/>
      </right>
      <top style="thin">
        <color rgb="FF2D3E50"/>
      </top>
      <bottom style="dotted">
        <color rgb="FF2D3E50"/>
      </bottom>
      <diagonal/>
    </border>
    <border>
      <left style="dotted">
        <color rgb="FF2D3E50"/>
      </left>
      <right/>
      <top style="thin">
        <color rgb="FF2D3E50"/>
      </top>
      <bottom style="dotted">
        <color rgb="FF2D3E50"/>
      </bottom>
      <diagonal/>
    </border>
    <border>
      <left/>
      <right style="thin">
        <color rgb="FF2D3E50"/>
      </right>
      <top style="thin">
        <color rgb="FF2D3E50"/>
      </top>
      <bottom style="dotted">
        <color rgb="FF2D3E50"/>
      </bottom>
      <diagonal/>
    </border>
    <border>
      <left/>
      <right style="thin">
        <color rgb="FF2D3E50"/>
      </right>
      <top style="dotted">
        <color rgb="FF2D3E50"/>
      </top>
      <bottom style="thin">
        <color rgb="FF2D3E50"/>
      </bottom>
      <diagonal/>
    </border>
    <border>
      <left style="thin">
        <color rgb="FF2D3E50"/>
      </left>
      <right style="dotted">
        <color rgb="FF000000"/>
      </right>
      <top style="thin">
        <color rgb="FF2D3E50"/>
      </top>
      <bottom style="thin">
        <color rgb="FF2D3E50"/>
      </bottom>
      <diagonal/>
    </border>
    <border>
      <left style="dotted">
        <color rgb="FF000000"/>
      </left>
      <right style="dotted">
        <color rgb="FF000000"/>
      </right>
      <top style="thin">
        <color rgb="FF2D3E50"/>
      </top>
      <bottom style="thin">
        <color rgb="FF2D3E50"/>
      </bottom>
      <diagonal/>
    </border>
    <border>
      <left style="dotted">
        <color rgb="FF000000"/>
      </left>
      <right/>
      <top style="thin">
        <color rgb="FF2D3E50"/>
      </top>
      <bottom style="thin">
        <color rgb="FF2D3E50"/>
      </bottom>
      <diagonal/>
    </border>
    <border>
      <left/>
      <right style="dotted">
        <color rgb="FF000000"/>
      </right>
      <top style="thin">
        <color rgb="FF2D3E50"/>
      </top>
      <bottom style="thin">
        <color rgb="FF2D3E50"/>
      </bottom>
      <diagonal/>
    </border>
    <border>
      <left style="thin">
        <color rgb="FF2D3E5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right style="thin">
        <color rgb="FF2D3E50"/>
      </right>
      <top/>
      <bottom style="dotted">
        <color rgb="FF000000"/>
      </bottom>
      <diagonal/>
    </border>
    <border>
      <left style="thin">
        <color rgb="FF2D3E5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thin">
        <color rgb="FF2D3E50"/>
      </left>
      <right style="dotted">
        <color rgb="FF000000"/>
      </right>
      <top style="dotted">
        <color rgb="FF000000"/>
      </top>
      <bottom style="thin">
        <color rgb="FF2D3E50"/>
      </bottom>
      <diagonal/>
    </border>
    <border>
      <left style="dotted">
        <color rgb="FF000000"/>
      </left>
      <right style="dotted">
        <color rgb="FF000000"/>
      </right>
      <top style="dotted">
        <color rgb="FF000000"/>
      </top>
      <bottom style="thin">
        <color rgb="FF2D3E50"/>
      </bottom>
      <diagonal/>
    </border>
    <border>
      <left style="dotted">
        <color rgb="FF000000"/>
      </left>
      <right style="dotted">
        <color rgb="FF000000"/>
      </right>
      <top/>
      <bottom style="thin">
        <color rgb="FF2D3E50"/>
      </bottom>
      <diagonal/>
    </border>
    <border>
      <left style="dotted">
        <color rgb="FF000000"/>
      </left>
      <right/>
      <top/>
      <bottom style="thin">
        <color rgb="FF2D3E50"/>
      </bottom>
      <diagonal/>
    </border>
    <border>
      <left/>
      <right style="dotted">
        <color rgb="FF000000"/>
      </right>
      <top/>
      <bottom style="thin">
        <color rgb="FF2D3E50"/>
      </bottom>
      <diagonal/>
    </border>
    <border>
      <left style="thin">
        <color rgb="FF2D3E50"/>
      </left>
      <right style="thin">
        <color rgb="FF2D3E50"/>
      </right>
      <top style="thin">
        <color rgb="FF2D3E50"/>
      </top>
      <bottom style="thin">
        <color rgb="FF2D3E50"/>
      </bottom>
      <diagonal/>
    </border>
    <border>
      <left/>
      <right style="dotted">
        <color rgb="FF000000"/>
      </right>
      <top style="thin">
        <color rgb="FF2D3E50"/>
      </top>
      <bottom/>
      <diagonal/>
    </border>
    <border>
      <left style="thin">
        <color rgb="FF000000"/>
      </left>
      <right/>
      <top style="thin">
        <color rgb="FF2D3E50"/>
      </top>
      <bottom style="dotted">
        <color rgb="FF000000"/>
      </bottom>
      <diagonal/>
    </border>
    <border>
      <left/>
      <right/>
      <top style="thin">
        <color rgb="FF2D3E50"/>
      </top>
      <bottom style="dotted">
        <color rgb="FF000000"/>
      </bottom>
      <diagonal/>
    </border>
    <border>
      <left/>
      <right style="thin">
        <color rgb="FF000000"/>
      </right>
      <top style="thin">
        <color rgb="FF2D3E50"/>
      </top>
      <bottom style="dotted">
        <color rgb="FF000000"/>
      </bottom>
      <diagonal/>
    </border>
    <border>
      <left/>
      <right style="thin">
        <color rgb="FF2D3E50"/>
      </right>
      <top style="thin">
        <color rgb="FF2D3E50"/>
      </top>
      <bottom style="dotted">
        <color rgb="FF000000"/>
      </bottom>
      <diagonal/>
    </border>
    <border>
      <left style="thin">
        <color rgb="FF2D3E50"/>
      </left>
      <right/>
      <top/>
      <bottom style="thin">
        <color rgb="FF000000"/>
      </bottom>
      <diagonal/>
    </border>
    <border>
      <left/>
      <right style="dotted">
        <color rgb="FF000000"/>
      </right>
      <top/>
      <bottom style="thin">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style="thin">
        <color rgb="FF2D3E50"/>
      </right>
      <top style="dotted">
        <color rgb="FF000000"/>
      </top>
      <bottom style="thin">
        <color rgb="FF000000"/>
      </bottom>
      <diagonal/>
    </border>
    <border>
      <left style="thin">
        <color rgb="FF000000"/>
      </left>
      <right style="dotted">
        <color rgb="FF000000"/>
      </right>
      <top/>
      <bottom style="dotted">
        <color rgb="FF000000"/>
      </bottom>
      <diagonal/>
    </border>
    <border>
      <left style="dotted">
        <color rgb="FF000000"/>
      </left>
      <right style="thin">
        <color rgb="FF000000"/>
      </right>
      <top/>
      <bottom style="dotted">
        <color rgb="FF000000"/>
      </bottom>
      <diagonal/>
    </border>
    <border>
      <left style="dotted">
        <color rgb="FF000000"/>
      </left>
      <right style="thin">
        <color rgb="FF2D3E50"/>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style="dotted">
        <color rgb="FF000000"/>
      </left>
      <right/>
      <top style="dotted">
        <color rgb="FF000000"/>
      </top>
      <bottom style="thin">
        <color rgb="FF2D3E50"/>
      </bottom>
      <diagonal/>
    </border>
    <border>
      <left style="thin">
        <color rgb="FF000000"/>
      </left>
      <right style="dotted">
        <color rgb="FF000000"/>
      </right>
      <top style="dotted">
        <color rgb="FF000000"/>
      </top>
      <bottom style="thin">
        <color rgb="FF2D3E50"/>
      </bottom>
      <diagonal/>
    </border>
    <border>
      <left style="dotted">
        <color rgb="FF000000"/>
      </left>
      <right style="thin">
        <color rgb="FF000000"/>
      </right>
      <top/>
      <bottom style="thin">
        <color rgb="FF2D3E50"/>
      </bottom>
      <diagonal/>
    </border>
    <border>
      <left/>
      <right style="dotted">
        <color rgb="FF000000"/>
      </right>
      <top style="dotted">
        <color rgb="FF000000"/>
      </top>
      <bottom style="thin">
        <color rgb="FF2D3E50"/>
      </bottom>
      <diagonal/>
    </border>
    <border>
      <left style="dotted">
        <color rgb="FF000000"/>
      </left>
      <right style="thin">
        <color rgb="FF2D3E50"/>
      </right>
      <top/>
      <bottom style="thin">
        <color rgb="FF2D3E50"/>
      </bottom>
      <diagonal/>
    </border>
    <border>
      <left/>
      <right style="thin">
        <color rgb="FF000000"/>
      </right>
      <top/>
      <bottom style="dotted">
        <color rgb="FF000000"/>
      </bottom>
      <diagonal/>
    </border>
    <border>
      <left style="thin">
        <color rgb="FF2D3E50"/>
      </left>
      <right style="dotted">
        <color rgb="FF000000"/>
      </right>
      <top/>
      <bottom style="double">
        <color rgb="FF000000"/>
      </bottom>
      <diagonal/>
    </border>
    <border>
      <left/>
      <right style="thin">
        <color rgb="FF000000"/>
      </right>
      <top/>
      <bottom style="double">
        <color rgb="FF000000"/>
      </bottom>
      <diagonal/>
    </border>
    <border>
      <left style="thin">
        <color rgb="FF000000"/>
      </left>
      <right style="dotted">
        <color rgb="FF000000"/>
      </right>
      <top/>
      <bottom style="double">
        <color rgb="FF000000"/>
      </bottom>
      <diagonal/>
    </border>
    <border>
      <left/>
      <right style="dotted">
        <color rgb="FF000000"/>
      </right>
      <top/>
      <bottom style="double">
        <color rgb="FF000000"/>
      </bottom>
      <diagonal/>
    </border>
    <border>
      <left style="thin">
        <color rgb="FF000000"/>
      </left>
      <right style="dotted">
        <color rgb="FF000000"/>
      </right>
      <top style="dotted">
        <color rgb="FF000000"/>
      </top>
      <bottom style="double">
        <color rgb="FF000000"/>
      </bottom>
      <diagonal/>
    </border>
    <border>
      <left style="dotted">
        <color rgb="FF000000"/>
      </left>
      <right style="dotted">
        <color rgb="FF000000"/>
      </right>
      <top style="dotted">
        <color rgb="FF000000"/>
      </top>
      <bottom style="double">
        <color rgb="FF000000"/>
      </bottom>
      <diagonal/>
    </border>
    <border>
      <left style="dotted">
        <color rgb="FF000000"/>
      </left>
      <right style="thin">
        <color rgb="FF000000"/>
      </right>
      <top/>
      <bottom style="double">
        <color rgb="FF000000"/>
      </bottom>
      <diagonal/>
    </border>
    <border>
      <left style="dotted">
        <color rgb="FF000000"/>
      </left>
      <right style="thin">
        <color rgb="FF2D3E50"/>
      </right>
      <top/>
      <bottom style="double">
        <color rgb="FF000000"/>
      </bottom>
      <diagonal/>
    </border>
    <border>
      <left style="thin">
        <color rgb="FF2D3E50"/>
      </left>
      <right style="dotted">
        <color rgb="FF000000"/>
      </right>
      <top/>
      <bottom style="thin">
        <color rgb="FF2D3E50"/>
      </bottom>
      <diagonal/>
    </border>
    <border>
      <left/>
      <right style="thin">
        <color rgb="FF000000"/>
      </right>
      <top/>
      <bottom style="thin">
        <color rgb="FF2D3E50"/>
      </bottom>
      <diagonal/>
    </border>
    <border>
      <left style="thin">
        <color rgb="FF000000"/>
      </left>
      <right style="dotted">
        <color rgb="FF000000"/>
      </right>
      <top/>
      <bottom style="thin">
        <color rgb="FF2D3E50"/>
      </bottom>
      <diagonal/>
    </border>
    <border>
      <left style="thin">
        <color rgb="FF000000"/>
      </left>
      <right/>
      <top style="thin">
        <color rgb="FF2D3E50"/>
      </top>
      <bottom/>
      <diagonal/>
    </border>
    <border>
      <left/>
      <right style="thin">
        <color rgb="FF000000"/>
      </right>
      <top style="thin">
        <color rgb="FF2D3E50"/>
      </top>
      <bottom/>
      <diagonal/>
    </border>
    <border>
      <left style="dotted">
        <color rgb="FF000000"/>
      </left>
      <right style="thin">
        <color rgb="FF000000"/>
      </right>
      <top style="dotted">
        <color rgb="FF000000"/>
      </top>
      <bottom style="dotted">
        <color rgb="FF000000"/>
      </bottom>
      <diagonal/>
    </border>
    <border>
      <left style="dotted">
        <color rgb="FF000000"/>
      </left>
      <right style="thin">
        <color rgb="FF2D3E50"/>
      </right>
      <top style="dotted">
        <color rgb="FF000000"/>
      </top>
      <bottom style="dotted">
        <color rgb="FF000000"/>
      </bottom>
      <diagonal/>
    </border>
    <border>
      <left style="dotted">
        <color rgb="FF000000"/>
      </left>
      <right style="thin">
        <color rgb="FF000000"/>
      </right>
      <top style="dotted">
        <color rgb="FF000000"/>
      </top>
      <bottom style="thin">
        <color rgb="FF2D3E50"/>
      </bottom>
      <diagonal/>
    </border>
    <border>
      <left style="dotted">
        <color rgb="FF000000"/>
      </left>
      <right style="thin">
        <color rgb="FF2D3E50"/>
      </right>
      <top style="dotted">
        <color rgb="FF000000"/>
      </top>
      <bottom style="thin">
        <color rgb="FF2D3E50"/>
      </bottom>
      <diagonal/>
    </border>
    <border>
      <left style="thin">
        <color rgb="FF2D3E50"/>
      </left>
      <right style="thin">
        <color rgb="FF000000"/>
      </right>
      <top style="thin">
        <color rgb="FF2D3E50"/>
      </top>
      <bottom style="thin">
        <color rgb="FF000000"/>
      </bottom>
      <diagonal/>
    </border>
    <border>
      <left style="thin">
        <color rgb="FF000000"/>
      </left>
      <right style="thin">
        <color rgb="FF000000"/>
      </right>
      <top style="thin">
        <color rgb="FF2D3E50"/>
      </top>
      <bottom/>
      <diagonal/>
    </border>
    <border>
      <left style="thin">
        <color rgb="FF000000"/>
      </left>
      <right style="thin">
        <color rgb="FF2D3E50"/>
      </right>
      <top style="thin">
        <color rgb="FF2D3E50"/>
      </top>
      <bottom/>
      <diagonal/>
    </border>
    <border>
      <left style="thin">
        <color rgb="FF2D3E50"/>
      </left>
      <right/>
      <top style="thin">
        <color rgb="FF000000"/>
      </top>
      <bottom style="thin">
        <color rgb="FF000000"/>
      </bottom>
      <diagonal/>
    </border>
    <border>
      <left style="thin">
        <color rgb="FF2D3E50"/>
      </left>
      <right/>
      <top style="thin">
        <color rgb="FF000000"/>
      </top>
      <bottom style="thin">
        <color rgb="FF2D3E50"/>
      </bottom>
      <diagonal/>
    </border>
    <border>
      <left/>
      <right/>
      <top style="medium">
        <color indexed="64"/>
      </top>
      <bottom style="thin">
        <color rgb="FF33475B"/>
      </bottom>
      <diagonal/>
    </border>
    <border>
      <left/>
      <right style="thin">
        <color rgb="FF33475B"/>
      </right>
      <top style="medium">
        <color indexed="64"/>
      </top>
      <bottom style="thin">
        <color rgb="FF33475B"/>
      </bottom>
      <diagonal/>
    </border>
    <border>
      <left style="medium">
        <color rgb="FF000000"/>
      </left>
      <right style="thin">
        <color rgb="FF33475B"/>
      </right>
      <top style="thin">
        <color rgb="FF33475B"/>
      </top>
      <bottom style="medium">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medium">
        <color rgb="FF000000"/>
      </bottom>
      <diagonal/>
    </border>
    <border>
      <left style="thin">
        <color rgb="FF000000"/>
      </left>
      <right style="thin">
        <color indexed="64"/>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rgb="FF33475B"/>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rgb="FF33475B"/>
      </bottom>
      <diagonal/>
    </border>
    <border>
      <left style="thin">
        <color rgb="FF33475B"/>
      </left>
      <right style="thin">
        <color rgb="FF33475B"/>
      </right>
      <top style="medium">
        <color indexed="64"/>
      </top>
      <bottom style="thin">
        <color rgb="FF33475B"/>
      </bottom>
      <diagonal/>
    </border>
    <border>
      <left style="thin">
        <color rgb="FF000000"/>
      </left>
      <right style="thin">
        <color indexed="64"/>
      </right>
      <top style="medium">
        <color indexed="64"/>
      </top>
      <bottom style="thin">
        <color rgb="FF000000"/>
      </bottom>
      <diagonal/>
    </border>
    <border>
      <left style="medium">
        <color indexed="64"/>
      </left>
      <right style="thin">
        <color rgb="FF33475B"/>
      </right>
      <top style="thin">
        <color rgb="FF33475B"/>
      </top>
      <bottom style="thin">
        <color rgb="FF33475B"/>
      </bottom>
      <diagonal/>
    </border>
    <border>
      <left style="thin">
        <color rgb="FF000000"/>
      </left>
      <right style="medium">
        <color indexed="64"/>
      </right>
      <top style="thin">
        <color rgb="FF000000"/>
      </top>
      <bottom style="thin">
        <color rgb="FF000000"/>
      </bottom>
      <diagonal/>
    </border>
    <border>
      <left style="medium">
        <color indexed="64"/>
      </left>
      <right style="thin">
        <color rgb="FF33475B"/>
      </right>
      <top style="thin">
        <color rgb="FF33475B"/>
      </top>
      <bottom style="medium">
        <color indexed="64"/>
      </bottom>
      <diagonal/>
    </border>
    <border>
      <left/>
      <right style="medium">
        <color indexed="64"/>
      </right>
      <top style="thin">
        <color rgb="FF000000"/>
      </top>
      <bottom style="medium">
        <color rgb="FF000000"/>
      </bottom>
      <diagonal/>
    </border>
    <border>
      <left style="medium">
        <color indexed="64"/>
      </left>
      <right/>
      <top style="medium">
        <color rgb="FF000000"/>
      </top>
      <bottom style="thin">
        <color rgb="FF33475B"/>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style="medium">
        <color indexed="64"/>
      </left>
      <right/>
      <top/>
      <bottom style="thin">
        <color rgb="FF33475B"/>
      </bottom>
      <diagonal/>
    </border>
    <border>
      <left/>
      <right/>
      <top/>
      <bottom style="medium">
        <color indexed="64"/>
      </bottom>
      <diagonal/>
    </border>
    <border>
      <left style="thin">
        <color rgb="FF33475B"/>
      </left>
      <right style="thin">
        <color rgb="FF33475B"/>
      </right>
      <top style="thin">
        <color rgb="FF33475B"/>
      </top>
      <bottom style="medium">
        <color indexed="64"/>
      </bottom>
      <diagonal/>
    </border>
    <border>
      <left style="thin">
        <color rgb="FF000000"/>
      </left>
      <right style="thin">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style="medium">
        <color indexed="64"/>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medium">
        <color rgb="FF000000"/>
      </right>
      <top/>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bottom/>
      <diagonal/>
    </border>
    <border>
      <left style="thin">
        <color indexed="64"/>
      </left>
      <right style="medium">
        <color indexed="64"/>
      </right>
      <top style="thin">
        <color indexed="64"/>
      </top>
      <bottom style="thin">
        <color indexed="64"/>
      </bottom>
      <diagonal/>
    </border>
    <border>
      <left style="thin">
        <color rgb="FF33475B"/>
      </left>
      <right/>
      <top/>
      <bottom style="medium">
        <color indexed="64"/>
      </bottom>
      <diagonal/>
    </border>
    <border>
      <left/>
      <right style="thin">
        <color rgb="FF33475B"/>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s>
  <cellStyleXfs count="2">
    <xf numFmtId="0" fontId="0" fillId="0" borderId="0"/>
    <xf numFmtId="0" fontId="36" fillId="0" borderId="0" applyNumberFormat="0" applyFill="0" applyBorder="0" applyAlignment="0" applyProtection="0"/>
  </cellStyleXfs>
  <cellXfs count="503">
    <xf numFmtId="0" fontId="0" fillId="0" borderId="0" xfId="0"/>
    <xf numFmtId="0" fontId="5" fillId="2" borderId="0" xfId="0" applyFont="1" applyFill="1" applyAlignment="1">
      <alignment vertical="center"/>
    </xf>
    <xf numFmtId="0" fontId="5" fillId="2" borderId="0" xfId="0" applyFont="1" applyFill="1"/>
    <xf numFmtId="0" fontId="6" fillId="0" borderId="0" xfId="0" applyFont="1"/>
    <xf numFmtId="0" fontId="7" fillId="2" borderId="0" xfId="0" applyFont="1" applyFill="1" applyAlignment="1">
      <alignment vertical="center"/>
    </xf>
    <xf numFmtId="0" fontId="8" fillId="2" borderId="0" xfId="0" applyFont="1" applyFill="1" applyAlignment="1">
      <alignment vertical="center"/>
    </xf>
    <xf numFmtId="0" fontId="9" fillId="2" borderId="0" xfId="0" applyFont="1" applyFill="1" applyAlignment="1">
      <alignment vertical="center"/>
    </xf>
    <xf numFmtId="0" fontId="5" fillId="2" borderId="0" xfId="0" applyFont="1" applyFill="1" applyAlignment="1">
      <alignment horizontal="center" vertical="center" wrapText="1"/>
    </xf>
    <xf numFmtId="0" fontId="3" fillId="2" borderId="0" xfId="0" applyFont="1" applyFill="1" applyAlignment="1">
      <alignment vertical="center"/>
    </xf>
    <xf numFmtId="176" fontId="5" fillId="0" borderId="11" xfId="0" applyNumberFormat="1" applyFont="1" applyBorder="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0" fontId="9" fillId="2" borderId="0" xfId="0" applyFont="1" applyFill="1" applyAlignment="1">
      <alignment wrapText="1"/>
    </xf>
    <xf numFmtId="0" fontId="5" fillId="0" borderId="12" xfId="0" applyFont="1" applyBorder="1" applyAlignment="1">
      <alignment vertical="center" wrapText="1"/>
    </xf>
    <xf numFmtId="0" fontId="5" fillId="0" borderId="12" xfId="0" applyFont="1" applyBorder="1" applyAlignment="1">
      <alignment horizontal="left" vertical="center"/>
    </xf>
    <xf numFmtId="0" fontId="5" fillId="0" borderId="15" xfId="0" applyFont="1" applyBorder="1" applyAlignment="1">
      <alignment vertical="center"/>
    </xf>
    <xf numFmtId="176" fontId="5" fillId="0" borderId="18" xfId="0" applyNumberFormat="1" applyFont="1" applyBorder="1" applyAlignment="1">
      <alignment vertical="center" wrapText="1"/>
    </xf>
    <xf numFmtId="0" fontId="5" fillId="0" borderId="18" xfId="0" applyFont="1" applyBorder="1" applyAlignment="1">
      <alignment vertical="center" wrapText="1"/>
    </xf>
    <xf numFmtId="0" fontId="5" fillId="0" borderId="19" xfId="0" applyFont="1" applyBorder="1" applyAlignment="1">
      <alignment vertical="center"/>
    </xf>
    <xf numFmtId="176" fontId="3" fillId="0" borderId="20" xfId="0" applyNumberFormat="1" applyFont="1" applyBorder="1" applyAlignment="1">
      <alignment vertical="center" wrapText="1"/>
    </xf>
    <xf numFmtId="0" fontId="3" fillId="0" borderId="20" xfId="0" applyFont="1" applyBorder="1" applyAlignment="1">
      <alignment vertical="center" wrapText="1"/>
    </xf>
    <xf numFmtId="0" fontId="5" fillId="0" borderId="21" xfId="0" applyFont="1" applyBorder="1" applyAlignment="1">
      <alignment vertical="center"/>
    </xf>
    <xf numFmtId="176" fontId="5" fillId="0" borderId="11" xfId="0" applyNumberFormat="1" applyFont="1" applyBorder="1" applyAlignment="1">
      <alignment vertical="center" wrapText="1"/>
    </xf>
    <xf numFmtId="0" fontId="5" fillId="0" borderId="11" xfId="0" applyFont="1" applyBorder="1" applyAlignment="1">
      <alignment vertical="center" wrapText="1"/>
    </xf>
    <xf numFmtId="176" fontId="5" fillId="0" borderId="18" xfId="0" applyNumberFormat="1" applyFont="1" applyBorder="1" applyAlignment="1">
      <alignment vertical="center"/>
    </xf>
    <xf numFmtId="0" fontId="5" fillId="0" borderId="18" xfId="0" applyFont="1" applyBorder="1" applyAlignment="1">
      <alignment vertical="center"/>
    </xf>
    <xf numFmtId="176" fontId="5" fillId="0" borderId="20" xfId="0" applyNumberFormat="1" applyFont="1" applyBorder="1" applyAlignment="1">
      <alignment vertical="center"/>
    </xf>
    <xf numFmtId="0" fontId="5" fillId="0" borderId="20" xfId="0" applyFont="1" applyBorder="1" applyAlignment="1">
      <alignment vertical="center"/>
    </xf>
    <xf numFmtId="176" fontId="5" fillId="0" borderId="14" xfId="0" applyNumberFormat="1" applyFont="1" applyBorder="1" applyAlignment="1">
      <alignment vertical="center"/>
    </xf>
    <xf numFmtId="0" fontId="5" fillId="0" borderId="14" xfId="0" applyFont="1" applyBorder="1" applyAlignment="1">
      <alignment vertical="center"/>
    </xf>
    <xf numFmtId="0" fontId="8" fillId="2" borderId="0" xfId="0" applyFont="1" applyFill="1"/>
    <xf numFmtId="176" fontId="5" fillId="3" borderId="11" xfId="0" applyNumberFormat="1" applyFont="1" applyFill="1" applyBorder="1" applyAlignment="1">
      <alignment vertical="center"/>
    </xf>
    <xf numFmtId="0" fontId="5" fillId="3" borderId="11" xfId="0" applyFont="1" applyFill="1" applyBorder="1" applyAlignment="1">
      <alignment vertical="center"/>
    </xf>
    <xf numFmtId="0" fontId="5" fillId="3" borderId="12" xfId="0" applyFont="1" applyFill="1" applyBorder="1" applyAlignment="1">
      <alignment vertical="center"/>
    </xf>
    <xf numFmtId="0" fontId="5" fillId="3" borderId="12" xfId="0" applyFont="1" applyFill="1" applyBorder="1" applyAlignment="1">
      <alignment vertical="center" wrapText="1"/>
    </xf>
    <xf numFmtId="0" fontId="5" fillId="3" borderId="12" xfId="0" applyFont="1" applyFill="1" applyBorder="1" applyAlignment="1">
      <alignment horizontal="left" vertical="center"/>
    </xf>
    <xf numFmtId="176" fontId="5" fillId="3" borderId="18" xfId="0" applyNumberFormat="1" applyFont="1" applyFill="1" applyBorder="1" applyAlignment="1">
      <alignment vertical="center" wrapText="1"/>
    </xf>
    <xf numFmtId="0" fontId="5" fillId="3" borderId="18" xfId="0" applyFont="1" applyFill="1" applyBorder="1" applyAlignment="1">
      <alignment vertical="center" wrapText="1"/>
    </xf>
    <xf numFmtId="0" fontId="5" fillId="3" borderId="19" xfId="0" applyFont="1" applyFill="1" applyBorder="1" applyAlignment="1">
      <alignment vertical="center"/>
    </xf>
    <xf numFmtId="0" fontId="5" fillId="3" borderId="21" xfId="0" applyFont="1" applyFill="1" applyBorder="1" applyAlignment="1">
      <alignment vertical="center"/>
    </xf>
    <xf numFmtId="176" fontId="5" fillId="3" borderId="20" xfId="0" applyNumberFormat="1" applyFont="1" applyFill="1" applyBorder="1" applyAlignment="1">
      <alignment vertical="center"/>
    </xf>
    <xf numFmtId="0" fontId="5" fillId="3" borderId="20" xfId="0" applyFont="1" applyFill="1" applyBorder="1" applyAlignment="1">
      <alignment vertical="center"/>
    </xf>
    <xf numFmtId="0" fontId="5" fillId="0" borderId="31" xfId="0" applyFont="1" applyBorder="1" applyAlignment="1">
      <alignment vertical="center"/>
    </xf>
    <xf numFmtId="0" fontId="11" fillId="4" borderId="31" xfId="0" applyFont="1" applyFill="1" applyBorder="1" applyAlignment="1">
      <alignment horizontal="left"/>
    </xf>
    <xf numFmtId="0" fontId="5" fillId="0" borderId="31" xfId="0" applyFont="1" applyBorder="1"/>
    <xf numFmtId="0" fontId="5" fillId="0" borderId="32" xfId="0" applyFont="1" applyBorder="1"/>
    <xf numFmtId="0" fontId="9" fillId="0" borderId="33" xfId="0" applyFont="1" applyBorder="1" applyAlignment="1">
      <alignment vertical="center"/>
    </xf>
    <xf numFmtId="177" fontId="3" fillId="2" borderId="38" xfId="0" applyNumberFormat="1" applyFont="1" applyFill="1" applyBorder="1" applyAlignment="1">
      <alignment horizontal="center"/>
    </xf>
    <xf numFmtId="177" fontId="5" fillId="2" borderId="8" xfId="0" applyNumberFormat="1" applyFont="1" applyFill="1" applyBorder="1" applyAlignment="1">
      <alignment horizontal="center"/>
    </xf>
    <xf numFmtId="177" fontId="3" fillId="2" borderId="8" xfId="0" applyNumberFormat="1" applyFont="1" applyFill="1" applyBorder="1" applyAlignment="1">
      <alignment horizontal="center"/>
    </xf>
    <xf numFmtId="179" fontId="5" fillId="0" borderId="43" xfId="0" applyNumberFormat="1" applyFont="1" applyBorder="1" applyAlignment="1">
      <alignment horizontal="center" vertical="top"/>
    </xf>
    <xf numFmtId="179" fontId="5" fillId="0" borderId="12" xfId="0" applyNumberFormat="1" applyFont="1" applyBorder="1" applyAlignment="1">
      <alignment horizontal="center" vertical="top"/>
    </xf>
    <xf numFmtId="0" fontId="5" fillId="0" borderId="33" xfId="0" applyFont="1" applyBorder="1" applyAlignment="1">
      <alignment horizontal="center" vertical="center" wrapText="1"/>
    </xf>
    <xf numFmtId="0" fontId="3" fillId="2" borderId="46" xfId="0" applyFont="1" applyFill="1" applyBorder="1" applyAlignment="1">
      <alignment horizontal="center" vertical="center" wrapText="1"/>
    </xf>
    <xf numFmtId="0" fontId="3" fillId="2" borderId="47" xfId="0" applyFont="1" applyFill="1" applyBorder="1" applyAlignment="1">
      <alignment horizontal="center" vertical="center" wrapText="1"/>
    </xf>
    <xf numFmtId="180" fontId="5" fillId="0" borderId="48" xfId="0" applyNumberFormat="1" applyFont="1" applyBorder="1" applyAlignment="1">
      <alignment horizontal="center" vertical="center"/>
    </xf>
    <xf numFmtId="180" fontId="5" fillId="0" borderId="19" xfId="0" applyNumberFormat="1" applyFont="1" applyBorder="1" applyAlignment="1">
      <alignment horizontal="center" vertical="center"/>
    </xf>
    <xf numFmtId="0" fontId="5" fillId="0" borderId="33" xfId="0" applyFont="1" applyBorder="1" applyAlignment="1">
      <alignment vertical="center"/>
    </xf>
    <xf numFmtId="0" fontId="9" fillId="5" borderId="51" xfId="0" applyFont="1" applyFill="1" applyBorder="1" applyAlignment="1">
      <alignment vertical="center" wrapText="1"/>
    </xf>
    <xf numFmtId="176" fontId="9" fillId="5" borderId="51" xfId="0" applyNumberFormat="1" applyFont="1" applyFill="1" applyBorder="1" applyAlignment="1">
      <alignment vertical="center" wrapText="1"/>
    </xf>
    <xf numFmtId="0" fontId="5" fillId="5" borderId="22" xfId="0" applyFont="1" applyFill="1" applyBorder="1" applyAlignment="1">
      <alignment vertical="center"/>
    </xf>
    <xf numFmtId="49" fontId="13" fillId="5" borderId="52" xfId="0" applyNumberFormat="1" applyFont="1" applyFill="1" applyBorder="1" applyAlignment="1">
      <alignment horizontal="center" vertical="center"/>
    </xf>
    <xf numFmtId="0" fontId="5" fillId="6" borderId="46" xfId="0" applyFont="1" applyFill="1" applyBorder="1"/>
    <xf numFmtId="0" fontId="5" fillId="5" borderId="53" xfId="0" applyFont="1" applyFill="1" applyBorder="1"/>
    <xf numFmtId="0" fontId="5" fillId="5" borderId="54" xfId="0" applyFont="1" applyFill="1" applyBorder="1"/>
    <xf numFmtId="0" fontId="3" fillId="0" borderId="33" xfId="0" applyFont="1" applyBorder="1" applyAlignment="1">
      <alignment vertical="center"/>
    </xf>
    <xf numFmtId="176" fontId="3" fillId="0" borderId="26" xfId="0" applyNumberFormat="1" applyFont="1" applyBorder="1" applyAlignment="1">
      <alignment vertical="center" wrapText="1"/>
    </xf>
    <xf numFmtId="0" fontId="5" fillId="0" borderId="10" xfId="0" applyFont="1" applyBorder="1" applyAlignment="1">
      <alignment vertical="center"/>
    </xf>
    <xf numFmtId="0" fontId="3" fillId="0" borderId="55" xfId="0" applyFont="1" applyBorder="1" applyAlignment="1">
      <alignment vertical="center"/>
    </xf>
    <xf numFmtId="49" fontId="4" fillId="0" borderId="56" xfId="0" applyNumberFormat="1" applyFont="1" applyBorder="1" applyAlignment="1">
      <alignment horizontal="center" vertical="center"/>
    </xf>
    <xf numFmtId="0" fontId="5" fillId="0" borderId="57" xfId="0" applyFont="1" applyBorder="1" applyAlignment="1">
      <alignment vertical="top"/>
    </xf>
    <xf numFmtId="0" fontId="5" fillId="0" borderId="21" xfId="0" applyFont="1" applyBorder="1" applyAlignment="1">
      <alignment vertical="top"/>
    </xf>
    <xf numFmtId="0" fontId="5" fillId="0" borderId="4" xfId="0" applyFont="1" applyBorder="1" applyAlignment="1">
      <alignment vertical="center"/>
    </xf>
    <xf numFmtId="0" fontId="5" fillId="0" borderId="43" xfId="0" applyFont="1" applyBorder="1" applyAlignment="1">
      <alignment vertical="top"/>
    </xf>
    <xf numFmtId="0" fontId="5" fillId="0" borderId="12" xfId="0" applyFont="1" applyBorder="1" applyAlignment="1">
      <alignment vertical="top"/>
    </xf>
    <xf numFmtId="0" fontId="5" fillId="7" borderId="12" xfId="0" applyFont="1" applyFill="1" applyBorder="1" applyAlignment="1">
      <alignment vertical="top"/>
    </xf>
    <xf numFmtId="0" fontId="5" fillId="0" borderId="5" xfId="0" applyFont="1" applyBorder="1" applyAlignment="1">
      <alignment vertical="center"/>
    </xf>
    <xf numFmtId="49" fontId="3" fillId="0" borderId="56" xfId="0" applyNumberFormat="1" applyFont="1" applyBorder="1" applyAlignment="1">
      <alignment horizontal="center" vertical="center"/>
    </xf>
    <xf numFmtId="0" fontId="5" fillId="0" borderId="12" xfId="0" applyFont="1" applyBorder="1" applyAlignment="1">
      <alignment horizontal="left" vertical="center" wrapText="1"/>
    </xf>
    <xf numFmtId="0" fontId="5" fillId="0" borderId="15" xfId="0" applyFont="1" applyBorder="1" applyAlignment="1">
      <alignment vertical="top"/>
    </xf>
    <xf numFmtId="0" fontId="5" fillId="0" borderId="19" xfId="0" applyFont="1" applyBorder="1" applyAlignment="1">
      <alignment vertical="center" wrapText="1"/>
    </xf>
    <xf numFmtId="49" fontId="3" fillId="0" borderId="58" xfId="0" applyNumberFormat="1" applyFont="1" applyBorder="1" applyAlignment="1">
      <alignment horizontal="center" vertical="center"/>
    </xf>
    <xf numFmtId="0" fontId="5" fillId="0" borderId="48" xfId="0" applyFont="1" applyBorder="1"/>
    <xf numFmtId="0" fontId="5" fillId="0" borderId="19" xfId="0" applyFont="1" applyBorder="1"/>
    <xf numFmtId="0" fontId="5" fillId="0" borderId="59" xfId="0" applyFont="1" applyBorder="1"/>
    <xf numFmtId="0" fontId="5" fillId="0" borderId="57" xfId="0" applyFont="1" applyBorder="1"/>
    <xf numFmtId="0" fontId="5" fillId="0" borderId="21" xfId="0" applyFont="1" applyBorder="1"/>
    <xf numFmtId="0" fontId="5" fillId="0" borderId="60" xfId="0" applyFont="1" applyBorder="1"/>
    <xf numFmtId="0" fontId="5" fillId="0" borderId="5" xfId="0" applyFont="1" applyBorder="1" applyAlignment="1">
      <alignment vertical="center" wrapText="1"/>
    </xf>
    <xf numFmtId="0" fontId="5" fillId="0" borderId="43" xfId="0" applyFont="1" applyBorder="1"/>
    <xf numFmtId="0" fontId="5" fillId="0" borderId="12" xfId="0" applyFont="1" applyBorder="1"/>
    <xf numFmtId="0" fontId="5" fillId="0" borderId="41" xfId="0" applyFont="1" applyBorder="1"/>
    <xf numFmtId="0" fontId="14" fillId="0" borderId="12" xfId="0" applyFont="1" applyBorder="1" applyAlignment="1">
      <alignment vertical="center"/>
    </xf>
    <xf numFmtId="49" fontId="13" fillId="0" borderId="56" xfId="0" applyNumberFormat="1" applyFont="1" applyBorder="1" applyAlignment="1">
      <alignment horizontal="center" vertical="center"/>
    </xf>
    <xf numFmtId="0" fontId="5" fillId="0" borderId="22" xfId="0" applyFont="1" applyBorder="1" applyAlignment="1">
      <alignment vertical="center"/>
    </xf>
    <xf numFmtId="0" fontId="3" fillId="0" borderId="20" xfId="0" applyFont="1" applyBorder="1" applyAlignment="1">
      <alignment vertical="center"/>
    </xf>
    <xf numFmtId="176" fontId="3" fillId="0" borderId="26" xfId="0" applyNumberFormat="1" applyFont="1" applyBorder="1" applyAlignment="1">
      <alignment vertical="center"/>
    </xf>
    <xf numFmtId="176" fontId="3" fillId="0" borderId="20" xfId="0" applyNumberFormat="1" applyFont="1" applyBorder="1" applyAlignment="1">
      <alignment vertical="center"/>
    </xf>
    <xf numFmtId="49" fontId="4" fillId="0" borderId="61" xfId="0" applyNumberFormat="1" applyFont="1" applyBorder="1" applyAlignment="1">
      <alignment horizontal="center" vertical="center"/>
    </xf>
    <xf numFmtId="0" fontId="5" fillId="0" borderId="26" xfId="0" applyFont="1" applyBorder="1" applyAlignment="1">
      <alignment vertical="center"/>
    </xf>
    <xf numFmtId="176" fontId="5" fillId="0" borderId="26" xfId="0" applyNumberFormat="1" applyFont="1" applyBorder="1" applyAlignment="1">
      <alignment vertical="center"/>
    </xf>
    <xf numFmtId="0" fontId="5" fillId="0" borderId="62" xfId="0" applyFont="1" applyBorder="1" applyAlignment="1">
      <alignment vertical="center"/>
    </xf>
    <xf numFmtId="0" fontId="5" fillId="0" borderId="63" xfId="0" applyFont="1" applyBorder="1"/>
    <xf numFmtId="0" fontId="5" fillId="0" borderId="15" xfId="0" applyFont="1" applyBorder="1"/>
    <xf numFmtId="0" fontId="5" fillId="0" borderId="64" xfId="0" applyFont="1" applyBorder="1"/>
    <xf numFmtId="49" fontId="3" fillId="0" borderId="65" xfId="0" applyNumberFormat="1" applyFont="1" applyBorder="1" applyAlignment="1">
      <alignment horizontal="center" vertical="center"/>
    </xf>
    <xf numFmtId="0" fontId="5" fillId="5" borderId="66" xfId="0" applyFont="1" applyFill="1" applyBorder="1" applyAlignment="1">
      <alignment vertical="center"/>
    </xf>
    <xf numFmtId="49" fontId="4" fillId="5" borderId="67" xfId="0" applyNumberFormat="1" applyFont="1" applyFill="1" applyBorder="1" applyAlignment="1">
      <alignment horizontal="center" vertical="center" wrapText="1"/>
    </xf>
    <xf numFmtId="0" fontId="5" fillId="5" borderId="46" xfId="0" applyFont="1" applyFill="1" applyBorder="1"/>
    <xf numFmtId="0" fontId="3" fillId="0" borderId="26" xfId="0" applyFont="1" applyBorder="1" applyAlignment="1">
      <alignment vertical="center" wrapText="1"/>
    </xf>
    <xf numFmtId="0" fontId="5" fillId="0" borderId="68" xfId="0" applyFont="1" applyBorder="1" applyAlignment="1">
      <alignment vertical="center"/>
    </xf>
    <xf numFmtId="49" fontId="4" fillId="0" borderId="69" xfId="0" applyNumberFormat="1" applyFont="1" applyBorder="1" applyAlignment="1">
      <alignment horizontal="center" vertical="center"/>
    </xf>
    <xf numFmtId="0" fontId="5" fillId="0" borderId="23" xfId="0" applyFont="1" applyBorder="1" applyAlignment="1">
      <alignment vertical="center"/>
    </xf>
    <xf numFmtId="176" fontId="3" fillId="0" borderId="29" xfId="0" applyNumberFormat="1" applyFont="1" applyBorder="1" applyAlignment="1">
      <alignment vertical="center" wrapText="1"/>
    </xf>
    <xf numFmtId="0" fontId="3" fillId="0" borderId="17" xfId="0" applyFont="1" applyBorder="1" applyAlignment="1">
      <alignment vertical="center"/>
    </xf>
    <xf numFmtId="176" fontId="3" fillId="0" borderId="70" xfId="0" applyNumberFormat="1" applyFont="1" applyBorder="1" applyAlignment="1">
      <alignment vertical="center"/>
    </xf>
    <xf numFmtId="0" fontId="5" fillId="0" borderId="55" xfId="0" applyFont="1" applyBorder="1" applyAlignment="1">
      <alignment vertical="center"/>
    </xf>
    <xf numFmtId="0" fontId="5" fillId="0" borderId="45" xfId="0" applyFont="1" applyBorder="1"/>
    <xf numFmtId="0" fontId="5" fillId="0" borderId="55" xfId="0" applyFont="1" applyBorder="1"/>
    <xf numFmtId="0" fontId="5" fillId="0" borderId="71" xfId="0" applyFont="1" applyBorder="1"/>
    <xf numFmtId="0" fontId="5" fillId="0" borderId="17" xfId="0" applyFont="1" applyBorder="1" applyAlignment="1">
      <alignment vertical="center"/>
    </xf>
    <xf numFmtId="176" fontId="5" fillId="0" borderId="70" xfId="0" applyNumberFormat="1" applyFont="1" applyBorder="1" applyAlignment="1">
      <alignment vertical="center"/>
    </xf>
    <xf numFmtId="176" fontId="5" fillId="0" borderId="0" xfId="0" applyNumberFormat="1" applyFont="1" applyAlignment="1">
      <alignment vertical="center"/>
    </xf>
    <xf numFmtId="0" fontId="5" fillId="0" borderId="72" xfId="0" applyFont="1" applyBorder="1" applyAlignment="1">
      <alignment vertical="center"/>
    </xf>
    <xf numFmtId="49" fontId="4" fillId="5" borderId="52" xfId="0" applyNumberFormat="1" applyFont="1" applyFill="1" applyBorder="1" applyAlignment="1">
      <alignment horizontal="center" vertical="center"/>
    </xf>
    <xf numFmtId="0" fontId="5" fillId="0" borderId="73" xfId="0" applyFont="1" applyBorder="1" applyAlignment="1">
      <alignment vertical="center"/>
    </xf>
    <xf numFmtId="0" fontId="5" fillId="0" borderId="13" xfId="0" applyFont="1" applyBorder="1" applyAlignment="1">
      <alignment vertical="center"/>
    </xf>
    <xf numFmtId="49" fontId="4" fillId="0" borderId="65" xfId="0" applyNumberFormat="1" applyFont="1" applyBorder="1" applyAlignment="1">
      <alignment horizontal="center" vertical="center"/>
    </xf>
    <xf numFmtId="0" fontId="5" fillId="0" borderId="29" xfId="0" applyFont="1" applyBorder="1" applyAlignment="1">
      <alignment vertical="center"/>
    </xf>
    <xf numFmtId="176" fontId="5" fillId="0" borderId="27" xfId="0" applyNumberFormat="1" applyFont="1" applyBorder="1" applyAlignment="1">
      <alignment vertical="center"/>
    </xf>
    <xf numFmtId="0" fontId="5" fillId="0" borderId="58" xfId="0" applyFont="1" applyBorder="1" applyAlignment="1">
      <alignment vertical="center"/>
    </xf>
    <xf numFmtId="0" fontId="5" fillId="0" borderId="74" xfId="0" applyFont="1" applyBorder="1" applyAlignment="1">
      <alignment vertical="center"/>
    </xf>
    <xf numFmtId="0" fontId="5" fillId="0" borderId="75" xfId="0" applyFont="1" applyBorder="1" applyAlignment="1">
      <alignment vertical="center"/>
    </xf>
    <xf numFmtId="0" fontId="5" fillId="0" borderId="75" xfId="0" applyFont="1" applyBorder="1"/>
    <xf numFmtId="0" fontId="5" fillId="0" borderId="76" xfId="0" applyFont="1" applyBorder="1"/>
    <xf numFmtId="0" fontId="5" fillId="0" borderId="77" xfId="0" applyFont="1" applyBorder="1" applyAlignment="1">
      <alignment vertical="center"/>
    </xf>
    <xf numFmtId="0" fontId="5" fillId="0" borderId="77" xfId="0" applyFont="1" applyBorder="1"/>
    <xf numFmtId="0" fontId="5" fillId="0" borderId="78" xfId="0" applyFont="1" applyBorder="1"/>
    <xf numFmtId="0" fontId="2" fillId="2" borderId="0" xfId="0" applyFont="1" applyFill="1"/>
    <xf numFmtId="0" fontId="15" fillId="2" borderId="0" xfId="0" applyFont="1" applyFill="1" applyAlignment="1">
      <alignment vertical="center"/>
    </xf>
    <xf numFmtId="0" fontId="16" fillId="2" borderId="0" xfId="0" applyFont="1" applyFill="1" applyAlignment="1">
      <alignment wrapText="1"/>
    </xf>
    <xf numFmtId="0" fontId="17" fillId="2" borderId="0" xfId="0" applyFont="1" applyFill="1" applyAlignment="1">
      <alignment wrapText="1"/>
    </xf>
    <xf numFmtId="0" fontId="18" fillId="2" borderId="0" xfId="0" applyFont="1" applyFill="1"/>
    <xf numFmtId="0" fontId="9" fillId="2" borderId="0" xfId="0" applyFont="1" applyFill="1"/>
    <xf numFmtId="0" fontId="3" fillId="2" borderId="0" xfId="0" applyFont="1" applyFill="1" applyAlignment="1">
      <alignment wrapText="1"/>
    </xf>
    <xf numFmtId="0" fontId="19" fillId="0" borderId="96" xfId="0" applyFont="1" applyBorder="1" applyAlignment="1">
      <alignment horizontal="center"/>
    </xf>
    <xf numFmtId="181" fontId="19" fillId="0" borderId="97" xfId="0" applyNumberFormat="1" applyFont="1" applyBorder="1" applyAlignment="1">
      <alignment horizontal="center"/>
    </xf>
    <xf numFmtId="181" fontId="19" fillId="0" borderId="93" xfId="0" applyNumberFormat="1" applyFont="1" applyBorder="1" applyAlignment="1">
      <alignment horizontal="center"/>
    </xf>
    <xf numFmtId="181" fontId="19" fillId="0" borderId="98" xfId="0" applyNumberFormat="1" applyFont="1" applyBorder="1" applyAlignment="1">
      <alignment horizontal="center"/>
    </xf>
    <xf numFmtId="181" fontId="19" fillId="0" borderId="99" xfId="0" applyNumberFormat="1" applyFont="1" applyBorder="1" applyAlignment="1">
      <alignment horizontal="center"/>
    </xf>
    <xf numFmtId="3" fontId="20" fillId="8" borderId="104" xfId="0" applyNumberFormat="1" applyFont="1" applyFill="1" applyBorder="1"/>
    <xf numFmtId="3" fontId="20" fillId="8" borderId="105" xfId="0" applyNumberFormat="1" applyFont="1" applyFill="1" applyBorder="1"/>
    <xf numFmtId="3" fontId="20" fillId="8" borderId="101" xfId="0" applyNumberFormat="1" applyFont="1" applyFill="1" applyBorder="1"/>
    <xf numFmtId="3" fontId="20" fillId="8" borderId="106" xfId="0" applyNumberFormat="1" applyFont="1" applyFill="1" applyBorder="1"/>
    <xf numFmtId="3" fontId="20" fillId="8" borderId="107" xfId="0" applyNumberFormat="1" applyFont="1" applyFill="1" applyBorder="1"/>
    <xf numFmtId="3" fontId="5" fillId="0" borderId="112" xfId="0" applyNumberFormat="1" applyFont="1" applyBorder="1"/>
    <xf numFmtId="3" fontId="5" fillId="0" borderId="113" xfId="0" applyNumberFormat="1" applyFont="1" applyBorder="1"/>
    <xf numFmtId="3" fontId="5" fillId="0" borderId="109" xfId="0" applyNumberFormat="1" applyFont="1" applyBorder="1"/>
    <xf numFmtId="3" fontId="5" fillId="0" borderId="114" xfId="0" applyNumberFormat="1" applyFont="1" applyBorder="1"/>
    <xf numFmtId="3" fontId="20" fillId="9" borderId="106" xfId="0" applyNumberFormat="1" applyFont="1" applyFill="1" applyBorder="1"/>
    <xf numFmtId="3" fontId="20" fillId="9" borderId="107" xfId="0" applyNumberFormat="1" applyFont="1" applyFill="1" applyBorder="1"/>
    <xf numFmtId="3" fontId="5" fillId="0" borderId="116" xfId="0" applyNumberFormat="1" applyFont="1" applyBorder="1"/>
    <xf numFmtId="3" fontId="5" fillId="0" borderId="119" xfId="0" applyNumberFormat="1" applyFont="1" applyBorder="1"/>
    <xf numFmtId="3" fontId="5" fillId="0" borderId="120" xfId="0" applyNumberFormat="1" applyFont="1" applyBorder="1"/>
    <xf numFmtId="3" fontId="20" fillId="9" borderId="121" xfId="0" applyNumberFormat="1" applyFont="1" applyFill="1" applyBorder="1"/>
    <xf numFmtId="3" fontId="20" fillId="9" borderId="122" xfId="0" applyNumberFormat="1" applyFont="1" applyFill="1" applyBorder="1"/>
    <xf numFmtId="0" fontId="3" fillId="2" borderId="0" xfId="0" applyFont="1" applyFill="1" applyAlignment="1">
      <alignment horizontal="center"/>
    </xf>
    <xf numFmtId="182" fontId="19" fillId="0" borderId="124" xfId="0" applyNumberFormat="1" applyFont="1" applyBorder="1" applyAlignment="1">
      <alignment horizontal="center"/>
    </xf>
    <xf numFmtId="182" fontId="19" fillId="0" borderId="98" xfId="0" applyNumberFormat="1" applyFont="1" applyBorder="1" applyAlignment="1">
      <alignment horizontal="center"/>
    </xf>
    <xf numFmtId="0" fontId="19" fillId="0" borderId="94" xfId="0" applyFont="1" applyBorder="1" applyAlignment="1">
      <alignment horizontal="center"/>
    </xf>
    <xf numFmtId="0" fontId="19" fillId="0" borderId="98" xfId="0" applyFont="1" applyBorder="1" applyAlignment="1">
      <alignment horizontal="center"/>
    </xf>
    <xf numFmtId="183" fontId="20" fillId="8" borderId="127" xfId="0" applyNumberFormat="1" applyFont="1" applyFill="1" applyBorder="1"/>
    <xf numFmtId="183" fontId="20" fillId="8" borderId="106" xfId="0" applyNumberFormat="1" applyFont="1" applyFill="1" applyBorder="1"/>
    <xf numFmtId="183" fontId="5" fillId="0" borderId="129" xfId="0" applyNumberFormat="1" applyFont="1" applyBorder="1"/>
    <xf numFmtId="3" fontId="20" fillId="0" borderId="114" xfId="0" applyNumberFormat="1" applyFont="1" applyBorder="1"/>
    <xf numFmtId="183" fontId="5" fillId="0" borderId="114" xfId="0" applyNumberFormat="1" applyFont="1" applyBorder="1"/>
    <xf numFmtId="183" fontId="5" fillId="0" borderId="131" xfId="0" applyNumberFormat="1" applyFont="1" applyBorder="1"/>
    <xf numFmtId="3" fontId="20" fillId="0" borderId="120" xfId="0" applyNumberFormat="1" applyFont="1" applyBorder="1"/>
    <xf numFmtId="183" fontId="5" fillId="0" borderId="120" xfId="0" applyNumberFormat="1" applyFont="1" applyBorder="1"/>
    <xf numFmtId="3" fontId="20" fillId="2" borderId="0" xfId="0" applyNumberFormat="1" applyFont="1" applyFill="1"/>
    <xf numFmtId="181" fontId="5" fillId="2" borderId="0" xfId="0" applyNumberFormat="1" applyFont="1" applyFill="1"/>
    <xf numFmtId="0" fontId="7" fillId="2" borderId="0" xfId="0" applyFont="1" applyFill="1"/>
    <xf numFmtId="0" fontId="7" fillId="2" borderId="0" xfId="0" applyFont="1" applyFill="1" applyAlignment="1">
      <alignment horizontal="center"/>
    </xf>
    <xf numFmtId="0" fontId="3" fillId="0" borderId="164" xfId="0" applyFont="1" applyBorder="1" applyAlignment="1">
      <alignment horizontal="center"/>
    </xf>
    <xf numFmtId="0" fontId="3" fillId="0" borderId="165" xfId="0" applyFont="1" applyBorder="1" applyAlignment="1">
      <alignment horizontal="center"/>
    </xf>
    <xf numFmtId="0" fontId="5" fillId="0" borderId="168" xfId="0" applyFont="1" applyBorder="1" applyAlignment="1">
      <alignment horizontal="center"/>
    </xf>
    <xf numFmtId="176" fontId="5" fillId="0" borderId="169" xfId="0" applyNumberFormat="1" applyFont="1" applyBorder="1" applyAlignment="1">
      <alignment horizontal="center"/>
    </xf>
    <xf numFmtId="0" fontId="5" fillId="0" borderId="169" xfId="0" applyFont="1" applyBorder="1" applyAlignment="1">
      <alignment horizontal="center"/>
    </xf>
    <xf numFmtId="0" fontId="5" fillId="0" borderId="174" xfId="0" applyFont="1" applyBorder="1" applyAlignment="1">
      <alignment horizontal="center" vertical="top"/>
    </xf>
    <xf numFmtId="0" fontId="5" fillId="0" borderId="175" xfId="0" applyFont="1" applyBorder="1" applyAlignment="1">
      <alignment horizontal="center" vertical="top"/>
    </xf>
    <xf numFmtId="0" fontId="23" fillId="0" borderId="175" xfId="0" applyFont="1" applyBorder="1" applyAlignment="1">
      <alignment horizontal="center"/>
    </xf>
    <xf numFmtId="0" fontId="5" fillId="0" borderId="176" xfId="0" applyFont="1" applyBorder="1" applyAlignment="1">
      <alignment horizontal="center"/>
    </xf>
    <xf numFmtId="0" fontId="23" fillId="0" borderId="177" xfId="0" applyFont="1" applyBorder="1" applyAlignment="1">
      <alignment horizontal="center"/>
    </xf>
    <xf numFmtId="0" fontId="5" fillId="0" borderId="178" xfId="0" applyFont="1" applyBorder="1" applyAlignment="1">
      <alignment horizontal="center"/>
    </xf>
    <xf numFmtId="0" fontId="24" fillId="2" borderId="0" xfId="0" applyFont="1" applyFill="1"/>
    <xf numFmtId="0" fontId="3" fillId="0" borderId="181" xfId="0" applyFont="1" applyBorder="1" applyAlignment="1">
      <alignment horizontal="center"/>
    </xf>
    <xf numFmtId="0" fontId="5" fillId="0" borderId="174" xfId="0" applyFont="1" applyBorder="1" applyAlignment="1">
      <alignment horizontal="center"/>
    </xf>
    <xf numFmtId="176" fontId="5" fillId="0" borderId="175" xfId="0" applyNumberFormat="1" applyFont="1" applyBorder="1" applyAlignment="1">
      <alignment horizontal="center"/>
    </xf>
    <xf numFmtId="0" fontId="5" fillId="0" borderId="175" xfId="0" applyFont="1" applyBorder="1" applyAlignment="1">
      <alignment horizontal="center"/>
    </xf>
    <xf numFmtId="0" fontId="5" fillId="2" borderId="0" xfId="0" applyFont="1" applyFill="1" applyAlignment="1">
      <alignment horizontal="center"/>
    </xf>
    <xf numFmtId="0" fontId="5" fillId="0" borderId="189" xfId="0" applyFont="1" applyBorder="1" applyAlignment="1">
      <alignment horizontal="center"/>
    </xf>
    <xf numFmtId="0" fontId="5" fillId="0" borderId="190" xfId="0" applyFont="1" applyBorder="1" applyAlignment="1">
      <alignment horizontal="center"/>
    </xf>
    <xf numFmtId="0" fontId="5" fillId="0" borderId="191" xfId="0" applyFont="1" applyBorder="1" applyAlignment="1">
      <alignment horizontal="center"/>
    </xf>
    <xf numFmtId="49" fontId="5" fillId="0" borderId="191" xfId="0" applyNumberFormat="1" applyFont="1" applyBorder="1" applyAlignment="1">
      <alignment horizontal="center"/>
    </xf>
    <xf numFmtId="49" fontId="5" fillId="0" borderId="192" xfId="0" applyNumberFormat="1" applyFont="1" applyBorder="1" applyAlignment="1">
      <alignment horizontal="center"/>
    </xf>
    <xf numFmtId="49" fontId="5" fillId="0" borderId="190" xfId="0" applyNumberFormat="1" applyFont="1" applyBorder="1" applyAlignment="1">
      <alignment horizontal="center"/>
    </xf>
    <xf numFmtId="49" fontId="5" fillId="0" borderId="193" xfId="0" applyNumberFormat="1" applyFont="1" applyBorder="1" applyAlignment="1">
      <alignment horizontal="center"/>
    </xf>
    <xf numFmtId="49" fontId="5" fillId="2" borderId="0" xfId="0" applyNumberFormat="1" applyFont="1" applyFill="1" applyAlignment="1">
      <alignment horizontal="center"/>
    </xf>
    <xf numFmtId="176" fontId="5" fillId="0" borderId="168" xfId="0" applyNumberFormat="1" applyFont="1" applyBorder="1" applyAlignment="1">
      <alignment horizontal="center"/>
    </xf>
    <xf numFmtId="0" fontId="5" fillId="0" borderId="170" xfId="0" applyFont="1" applyBorder="1" applyAlignment="1">
      <alignment horizontal="center"/>
    </xf>
    <xf numFmtId="0" fontId="5" fillId="0" borderId="194" xfId="0" applyFont="1" applyBorder="1" applyAlignment="1">
      <alignment horizontal="center"/>
    </xf>
    <xf numFmtId="9" fontId="5" fillId="0" borderId="195" xfId="0" applyNumberFormat="1" applyFont="1" applyBorder="1" applyAlignment="1">
      <alignment horizontal="center"/>
    </xf>
    <xf numFmtId="0" fontId="5" fillId="0" borderId="172" xfId="0" applyFont="1" applyBorder="1" applyAlignment="1">
      <alignment horizontal="center"/>
    </xf>
    <xf numFmtId="9" fontId="5" fillId="0" borderId="196" xfId="0" applyNumberFormat="1" applyFont="1" applyBorder="1" applyAlignment="1">
      <alignment horizontal="center"/>
    </xf>
    <xf numFmtId="176" fontId="5" fillId="0" borderId="174" xfId="0" applyNumberFormat="1" applyFont="1" applyBorder="1"/>
    <xf numFmtId="0" fontId="5" fillId="0" borderId="197" xfId="0" applyFont="1" applyBorder="1" applyAlignment="1">
      <alignment horizontal="center"/>
    </xf>
    <xf numFmtId="0" fontId="5" fillId="0" borderId="198" xfId="0" applyFont="1" applyBorder="1" applyAlignment="1">
      <alignment horizontal="center"/>
    </xf>
    <xf numFmtId="176" fontId="5" fillId="10" borderId="176" xfId="0" applyNumberFormat="1" applyFont="1" applyFill="1" applyBorder="1"/>
    <xf numFmtId="0" fontId="5" fillId="10" borderId="199" xfId="0" applyFont="1" applyFill="1" applyBorder="1" applyAlignment="1">
      <alignment horizontal="center"/>
    </xf>
    <xf numFmtId="0" fontId="5" fillId="10" borderId="200" xfId="0" applyFont="1" applyFill="1" applyBorder="1" applyAlignment="1">
      <alignment horizontal="center"/>
    </xf>
    <xf numFmtId="0" fontId="5" fillId="10" borderId="177" xfId="0" applyFont="1" applyFill="1" applyBorder="1" applyAlignment="1">
      <alignment horizontal="center"/>
    </xf>
    <xf numFmtId="9" fontId="5" fillId="10" borderId="201" xfId="0" applyNumberFormat="1" applyFont="1" applyFill="1" applyBorder="1" applyAlignment="1">
      <alignment horizontal="center"/>
    </xf>
    <xf numFmtId="0" fontId="5" fillId="10" borderId="202" xfId="0" applyFont="1" applyFill="1" applyBorder="1" applyAlignment="1">
      <alignment horizontal="center"/>
    </xf>
    <xf numFmtId="9" fontId="5" fillId="10" borderId="203" xfId="0" applyNumberFormat="1" applyFont="1" applyFill="1" applyBorder="1" applyAlignment="1">
      <alignment horizontal="center"/>
    </xf>
    <xf numFmtId="0" fontId="5" fillId="0" borderId="168" xfId="0" applyFont="1" applyBorder="1"/>
    <xf numFmtId="0" fontId="5" fillId="0" borderId="204" xfId="0" applyFont="1" applyBorder="1" applyAlignment="1">
      <alignment horizontal="center"/>
    </xf>
    <xf numFmtId="9" fontId="5" fillId="0" borderId="204" xfId="0" applyNumberFormat="1" applyFont="1" applyBorder="1" applyAlignment="1">
      <alignment horizontal="center"/>
    </xf>
    <xf numFmtId="0" fontId="5" fillId="10" borderId="205" xfId="0" applyFont="1" applyFill="1" applyBorder="1"/>
    <xf numFmtId="0" fontId="5" fillId="10" borderId="206" xfId="0" applyFont="1" applyFill="1" applyBorder="1" applyAlignment="1">
      <alignment horizontal="center"/>
    </xf>
    <xf numFmtId="0" fontId="5" fillId="10" borderId="207" xfId="0" applyFont="1" applyFill="1" applyBorder="1" applyAlignment="1">
      <alignment horizontal="center"/>
    </xf>
    <xf numFmtId="0" fontId="5" fillId="10" borderId="208" xfId="0" applyFont="1" applyFill="1" applyBorder="1" applyAlignment="1">
      <alignment horizontal="center"/>
    </xf>
    <xf numFmtId="9" fontId="5" fillId="10" borderId="206" xfId="0" applyNumberFormat="1" applyFont="1" applyFill="1" applyBorder="1" applyAlignment="1">
      <alignment horizontal="center"/>
    </xf>
    <xf numFmtId="0" fontId="5" fillId="10" borderId="209" xfId="0" applyFont="1" applyFill="1" applyBorder="1" applyAlignment="1">
      <alignment horizontal="center"/>
    </xf>
    <xf numFmtId="0" fontId="5" fillId="10" borderId="210" xfId="0" applyFont="1" applyFill="1" applyBorder="1" applyAlignment="1">
      <alignment horizontal="center"/>
    </xf>
    <xf numFmtId="9" fontId="5" fillId="10" borderId="211" xfId="0" applyNumberFormat="1" applyFont="1" applyFill="1" applyBorder="1" applyAlignment="1">
      <alignment horizontal="center"/>
    </xf>
    <xf numFmtId="9" fontId="5" fillId="10" borderId="212" xfId="0" applyNumberFormat="1" applyFont="1" applyFill="1" applyBorder="1" applyAlignment="1">
      <alignment horizontal="center"/>
    </xf>
    <xf numFmtId="0" fontId="5" fillId="10" borderId="213" xfId="0" applyFont="1" applyFill="1" applyBorder="1" applyAlignment="1">
      <alignment horizontal="center"/>
    </xf>
    <xf numFmtId="0" fontId="5" fillId="10" borderId="214" xfId="0" applyFont="1" applyFill="1" applyBorder="1" applyAlignment="1">
      <alignment horizontal="center"/>
    </xf>
    <xf numFmtId="0" fontId="5" fillId="10" borderId="215" xfId="0" applyFont="1" applyFill="1" applyBorder="1" applyAlignment="1">
      <alignment horizontal="center"/>
    </xf>
    <xf numFmtId="0" fontId="5" fillId="10" borderId="180" xfId="0" applyFont="1" applyFill="1" applyBorder="1" applyAlignment="1">
      <alignment horizontal="center"/>
    </xf>
    <xf numFmtId="9" fontId="5" fillId="10" borderId="214" xfId="0" applyNumberFormat="1" applyFont="1" applyFill="1" applyBorder="1" applyAlignment="1">
      <alignment horizontal="center"/>
    </xf>
    <xf numFmtId="9" fontId="5" fillId="10" borderId="86" xfId="0" applyNumberFormat="1" applyFont="1" applyFill="1" applyBorder="1" applyAlignment="1">
      <alignment horizontal="center"/>
    </xf>
    <xf numFmtId="0" fontId="3" fillId="2" borderId="0" xfId="0" applyFont="1" applyFill="1" applyAlignment="1">
      <alignment vertical="top"/>
    </xf>
    <xf numFmtId="0" fontId="9" fillId="2" borderId="0" xfId="0" applyFont="1" applyFill="1" applyAlignment="1">
      <alignment vertical="top"/>
    </xf>
    <xf numFmtId="0" fontId="5" fillId="0" borderId="193" xfId="0" applyFont="1" applyBorder="1" applyAlignment="1">
      <alignment horizontal="center"/>
    </xf>
    <xf numFmtId="0" fontId="5" fillId="0" borderId="195" xfId="0" applyFont="1" applyBorder="1" applyAlignment="1">
      <alignment horizontal="center"/>
    </xf>
    <xf numFmtId="0" fontId="5" fillId="0" borderId="196" xfId="0" applyFont="1" applyBorder="1" applyAlignment="1">
      <alignment horizontal="center"/>
    </xf>
    <xf numFmtId="0" fontId="5" fillId="0" borderId="218" xfId="0" applyFont="1" applyBorder="1" applyAlignment="1">
      <alignment horizontal="center"/>
    </xf>
    <xf numFmtId="0" fontId="5" fillId="0" borderId="219" xfId="0" applyFont="1" applyBorder="1" applyAlignment="1">
      <alignment horizontal="center"/>
    </xf>
    <xf numFmtId="0" fontId="5" fillId="10" borderId="178" xfId="0" applyFont="1" applyFill="1" applyBorder="1" applyAlignment="1">
      <alignment horizontal="center"/>
    </xf>
    <xf numFmtId="0" fontId="5" fillId="10" borderId="220" xfId="0" applyFont="1" applyFill="1" applyBorder="1" applyAlignment="1">
      <alignment horizontal="center"/>
    </xf>
    <xf numFmtId="0" fontId="5" fillId="10" borderId="221" xfId="0" applyFont="1" applyFill="1" applyBorder="1" applyAlignment="1">
      <alignment horizontal="center"/>
    </xf>
    <xf numFmtId="0" fontId="5" fillId="0" borderId="171" xfId="0" applyFont="1" applyBorder="1" applyAlignment="1">
      <alignment horizontal="center"/>
    </xf>
    <xf numFmtId="0" fontId="5" fillId="10" borderId="213" xfId="0" applyFont="1" applyFill="1" applyBorder="1"/>
    <xf numFmtId="0" fontId="5" fillId="10" borderId="85" xfId="0" applyFont="1" applyFill="1" applyBorder="1" applyAlignment="1">
      <alignment horizontal="center"/>
    </xf>
    <xf numFmtId="0" fontId="20" fillId="2" borderId="0" xfId="0" applyFont="1" applyFill="1" applyAlignment="1">
      <alignment vertical="center"/>
    </xf>
    <xf numFmtId="0" fontId="9" fillId="2" borderId="0" xfId="0" applyFont="1" applyFill="1" applyAlignment="1">
      <alignment horizontal="left"/>
    </xf>
    <xf numFmtId="0" fontId="5" fillId="2" borderId="0" xfId="0" applyFont="1" applyFill="1" applyAlignment="1">
      <alignment horizontal="left"/>
    </xf>
    <xf numFmtId="0" fontId="5" fillId="0" borderId="181" xfId="0" applyFont="1" applyBorder="1" applyAlignment="1">
      <alignment horizontal="center"/>
    </xf>
    <xf numFmtId="0" fontId="5" fillId="0" borderId="181" xfId="0" applyFont="1" applyBorder="1"/>
    <xf numFmtId="0" fontId="5" fillId="0" borderId="222" xfId="0" applyFont="1" applyBorder="1" applyAlignment="1">
      <alignment horizontal="center"/>
    </xf>
    <xf numFmtId="0" fontId="5" fillId="0" borderId="223" xfId="0" applyFont="1" applyBorder="1" applyAlignment="1">
      <alignment horizontal="center"/>
    </xf>
    <xf numFmtId="0" fontId="5" fillId="0" borderId="224" xfId="0" applyFont="1" applyBorder="1" applyAlignment="1">
      <alignment horizontal="center"/>
    </xf>
    <xf numFmtId="0" fontId="5" fillId="0" borderId="225" xfId="0" applyFont="1" applyBorder="1" applyAlignment="1">
      <alignment horizontal="center"/>
    </xf>
    <xf numFmtId="0" fontId="5" fillId="0" borderId="226" xfId="0" applyFont="1" applyBorder="1" applyAlignment="1">
      <alignment horizontal="center"/>
    </xf>
    <xf numFmtId="0" fontId="5" fillId="0" borderId="12" xfId="0" applyFont="1" applyBorder="1" applyAlignment="1">
      <alignment horizontal="center"/>
    </xf>
    <xf numFmtId="0" fontId="5" fillId="0" borderId="9" xfId="0" applyFont="1" applyBorder="1" applyAlignment="1">
      <alignment horizontal="center" vertical="center" wrapText="1"/>
    </xf>
    <xf numFmtId="176" fontId="5" fillId="0" borderId="5" xfId="0" applyNumberFormat="1" applyFont="1" applyBorder="1" applyAlignment="1">
      <alignment vertical="center"/>
    </xf>
    <xf numFmtId="0" fontId="5" fillId="0" borderId="229" xfId="0" applyFont="1" applyBorder="1" applyAlignment="1">
      <alignment horizontal="center" vertical="center" wrapText="1"/>
    </xf>
    <xf numFmtId="0" fontId="25" fillId="2" borderId="0" xfId="0" applyFont="1" applyFill="1"/>
    <xf numFmtId="0" fontId="25" fillId="2" borderId="1" xfId="0" applyFont="1" applyFill="1" applyBorder="1"/>
    <xf numFmtId="0" fontId="26" fillId="0" borderId="0" xfId="0" applyFont="1"/>
    <xf numFmtId="0" fontId="27" fillId="2" borderId="1" xfId="0" applyFont="1" applyFill="1" applyBorder="1"/>
    <xf numFmtId="0" fontId="27" fillId="2" borderId="1" xfId="0" applyFont="1" applyFill="1" applyBorder="1" applyAlignment="1">
      <alignment horizontal="left" vertical="center"/>
    </xf>
    <xf numFmtId="0" fontId="28" fillId="2" borderId="0" xfId="0" applyFont="1" applyFill="1"/>
    <xf numFmtId="0" fontId="28" fillId="0" borderId="0" xfId="0" applyFont="1"/>
    <xf numFmtId="0" fontId="29" fillId="0" borderId="0" xfId="0" applyFont="1"/>
    <xf numFmtId="0" fontId="29" fillId="0" borderId="0" xfId="0" applyFont="1" applyAlignment="1">
      <alignment horizontal="left"/>
    </xf>
    <xf numFmtId="0" fontId="25" fillId="0" borderId="0" xfId="0" applyFont="1"/>
    <xf numFmtId="0" fontId="25" fillId="0" borderId="2" xfId="0" applyFont="1" applyBorder="1"/>
    <xf numFmtId="0" fontId="25" fillId="0" borderId="1" xfId="0" applyFont="1" applyBorder="1"/>
    <xf numFmtId="0" fontId="25" fillId="3" borderId="0" xfId="0" applyFont="1" applyFill="1" applyAlignment="1">
      <alignment horizontal="left"/>
    </xf>
    <xf numFmtId="0" fontId="25" fillId="4" borderId="0" xfId="0" applyFont="1" applyFill="1"/>
    <xf numFmtId="0" fontId="29" fillId="2" borderId="0" xfId="0" applyFont="1" applyFill="1" applyAlignment="1">
      <alignment horizontal="left"/>
    </xf>
    <xf numFmtId="0" fontId="30" fillId="0" borderId="0" xfId="0" applyFont="1"/>
    <xf numFmtId="0" fontId="31" fillId="0" borderId="0" xfId="0" applyFont="1" applyAlignment="1">
      <alignment horizontal="left"/>
    </xf>
    <xf numFmtId="0" fontId="30" fillId="0" borderId="0" xfId="0" applyFont="1" applyAlignment="1">
      <alignment horizontal="left"/>
    </xf>
    <xf numFmtId="0" fontId="32" fillId="0" borderId="30" xfId="0" applyFont="1" applyBorder="1" applyAlignment="1">
      <alignment vertical="center"/>
    </xf>
    <xf numFmtId="0" fontId="5" fillId="0" borderId="230" xfId="0" applyFont="1" applyBorder="1" applyAlignment="1">
      <alignment vertical="center"/>
    </xf>
    <xf numFmtId="0" fontId="5" fillId="0" borderId="230" xfId="0" applyFont="1" applyBorder="1" applyAlignment="1">
      <alignment vertical="center" wrapText="1"/>
    </xf>
    <xf numFmtId="0" fontId="5" fillId="0" borderId="230" xfId="0" applyFont="1" applyBorder="1" applyAlignment="1">
      <alignment horizontal="left" vertical="center"/>
    </xf>
    <xf numFmtId="0" fontId="5" fillId="0" borderId="231" xfId="0" applyFont="1" applyBorder="1" applyAlignment="1">
      <alignment vertical="center"/>
    </xf>
    <xf numFmtId="0" fontId="5" fillId="0" borderId="232" xfId="0" applyFont="1" applyBorder="1" applyAlignment="1">
      <alignment vertical="center"/>
    </xf>
    <xf numFmtId="0" fontId="5" fillId="0" borderId="233" xfId="0" applyFont="1" applyBorder="1" applyAlignment="1">
      <alignment vertical="center"/>
    </xf>
    <xf numFmtId="176" fontId="5" fillId="0" borderId="20" xfId="0" applyNumberFormat="1" applyFont="1" applyBorder="1" applyAlignment="1">
      <alignment vertical="center" wrapText="1"/>
    </xf>
    <xf numFmtId="0" fontId="5" fillId="0" borderId="20" xfId="0" applyFont="1" applyBorder="1" applyAlignment="1">
      <alignment vertical="center" wrapText="1"/>
    </xf>
    <xf numFmtId="0" fontId="3" fillId="0" borderId="237" xfId="0" applyFont="1" applyBorder="1" applyAlignment="1">
      <alignment horizontal="center" vertical="center" wrapText="1"/>
    </xf>
    <xf numFmtId="0" fontId="3" fillId="0" borderId="238" xfId="0" applyFont="1" applyBorder="1" applyAlignment="1">
      <alignment horizontal="center" vertical="center" wrapText="1"/>
    </xf>
    <xf numFmtId="0" fontId="3" fillId="0" borderId="239" xfId="0" applyFont="1" applyBorder="1" applyAlignment="1">
      <alignment horizontal="center" vertical="center" wrapText="1"/>
    </xf>
    <xf numFmtId="176" fontId="5" fillId="0" borderId="241" xfId="0" applyNumberFormat="1" applyFont="1" applyBorder="1" applyAlignment="1">
      <alignment vertical="center" wrapText="1"/>
    </xf>
    <xf numFmtId="0" fontId="5" fillId="0" borderId="241" xfId="0" applyFont="1" applyBorder="1" applyAlignment="1">
      <alignment vertical="center" wrapText="1"/>
    </xf>
    <xf numFmtId="0" fontId="5" fillId="0" borderId="242" xfId="0" applyFont="1" applyBorder="1" applyAlignment="1">
      <alignment vertical="center"/>
    </xf>
    <xf numFmtId="0" fontId="5" fillId="0" borderId="243" xfId="0" applyFont="1" applyBorder="1" applyAlignment="1">
      <alignment horizontal="center" vertical="center" wrapText="1"/>
    </xf>
    <xf numFmtId="49" fontId="4" fillId="0" borderId="244" xfId="0" applyNumberFormat="1" applyFont="1" applyBorder="1" applyAlignment="1">
      <alignment horizontal="center" vertical="center"/>
    </xf>
    <xf numFmtId="49" fontId="3" fillId="0" borderId="244" xfId="0" applyNumberFormat="1" applyFont="1" applyBorder="1" applyAlignment="1">
      <alignment horizontal="center" vertical="center"/>
    </xf>
    <xf numFmtId="0" fontId="5" fillId="0" borderId="245" xfId="0" applyFont="1" applyBorder="1" applyAlignment="1">
      <alignment horizontal="center" vertical="center" wrapText="1"/>
    </xf>
    <xf numFmtId="0" fontId="5" fillId="0" borderId="246" xfId="0" applyFont="1" applyBorder="1" applyAlignment="1">
      <alignment vertical="center"/>
    </xf>
    <xf numFmtId="0" fontId="5" fillId="0" borderId="248" xfId="0" applyFont="1" applyBorder="1" applyAlignment="1">
      <alignment vertical="center"/>
    </xf>
    <xf numFmtId="0" fontId="5" fillId="0" borderId="249" xfId="0" applyFont="1" applyBorder="1" applyAlignment="1">
      <alignment vertical="center"/>
    </xf>
    <xf numFmtId="176" fontId="5" fillId="0" borderId="252" xfId="0" applyNumberFormat="1" applyFont="1" applyBorder="1" applyAlignment="1">
      <alignment vertical="center"/>
    </xf>
    <xf numFmtId="0" fontId="5" fillId="0" borderId="252" xfId="0" applyFont="1" applyBorder="1" applyAlignment="1">
      <alignment vertical="center"/>
    </xf>
    <xf numFmtId="0" fontId="5" fillId="0" borderId="253" xfId="0" applyFont="1" applyBorder="1" applyAlignment="1">
      <alignment vertical="center"/>
    </xf>
    <xf numFmtId="0" fontId="5" fillId="0" borderId="254" xfId="0" applyFont="1" applyBorder="1" applyAlignment="1">
      <alignment vertical="center"/>
    </xf>
    <xf numFmtId="49" fontId="4" fillId="0" borderId="255" xfId="0" applyNumberFormat="1" applyFont="1" applyBorder="1" applyAlignment="1">
      <alignment horizontal="center" vertical="center"/>
    </xf>
    <xf numFmtId="0" fontId="3" fillId="3" borderId="237"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1" xfId="0" applyFont="1" applyBorder="1" applyAlignment="1">
      <alignment horizontal="left" vertical="center"/>
    </xf>
    <xf numFmtId="49" fontId="3" fillId="0" borderId="258" xfId="0" applyNumberFormat="1" applyFont="1" applyBorder="1" applyAlignment="1">
      <alignment horizontal="center" vertical="center"/>
    </xf>
    <xf numFmtId="49" fontId="4" fillId="0" borderId="259" xfId="0" applyNumberFormat="1" applyFont="1" applyBorder="1" applyAlignment="1">
      <alignment horizontal="center" vertical="center"/>
    </xf>
    <xf numFmtId="49" fontId="4" fillId="0" borderId="260" xfId="0" applyNumberFormat="1" applyFont="1" applyBorder="1" applyAlignment="1">
      <alignment horizontal="center" vertical="center"/>
    </xf>
    <xf numFmtId="49" fontId="3" fillId="0" borderId="261" xfId="0" applyNumberFormat="1" applyFont="1" applyBorder="1" applyAlignment="1">
      <alignment horizontal="center" vertical="center"/>
    </xf>
    <xf numFmtId="176" fontId="5" fillId="0" borderId="252" xfId="0" applyNumberFormat="1" applyFont="1" applyBorder="1" applyAlignment="1">
      <alignment vertical="center" wrapText="1"/>
    </xf>
    <xf numFmtId="0" fontId="5" fillId="0" borderId="252" xfId="0" applyFont="1" applyBorder="1" applyAlignment="1">
      <alignment vertical="center" wrapText="1"/>
    </xf>
    <xf numFmtId="0" fontId="5" fillId="0" borderId="264" xfId="0" applyFont="1" applyBorder="1" applyAlignment="1">
      <alignment vertical="center"/>
    </xf>
    <xf numFmtId="49" fontId="3" fillId="0" borderId="265" xfId="0" applyNumberFormat="1" applyFont="1" applyBorder="1" applyAlignment="1">
      <alignment horizontal="center" vertical="center"/>
    </xf>
    <xf numFmtId="0" fontId="34" fillId="0" borderId="1" xfId="0" applyFont="1" applyBorder="1"/>
    <xf numFmtId="0" fontId="35" fillId="0" borderId="0" xfId="0" applyFont="1"/>
    <xf numFmtId="0" fontId="37" fillId="0" borderId="0" xfId="1" applyFont="1" applyAlignment="1">
      <alignment horizontal="left"/>
    </xf>
    <xf numFmtId="0" fontId="5" fillId="0" borderId="10" xfId="0" applyFont="1" applyBorder="1" applyAlignment="1">
      <alignment vertical="center"/>
    </xf>
    <xf numFmtId="0" fontId="5" fillId="0" borderId="5" xfId="0" applyFont="1" applyBorder="1" applyAlignment="1">
      <alignment vertical="center"/>
    </xf>
    <xf numFmtId="0" fontId="5" fillId="0" borderId="10" xfId="0" applyFont="1" applyBorder="1" applyAlignment="1">
      <alignment vertical="center" wrapText="1"/>
    </xf>
    <xf numFmtId="0" fontId="10" fillId="0" borderId="5" xfId="0" applyFont="1" applyBorder="1"/>
    <xf numFmtId="0" fontId="5" fillId="0" borderId="251" xfId="0" applyFont="1" applyBorder="1"/>
    <xf numFmtId="0" fontId="10" fillId="0" borderId="251" xfId="0" applyFont="1" applyBorder="1"/>
    <xf numFmtId="0" fontId="5" fillId="0" borderId="5" xfId="0" applyFont="1" applyBorder="1" applyAlignment="1">
      <alignment vertical="center" wrapText="1"/>
    </xf>
    <xf numFmtId="0" fontId="5" fillId="0" borderId="22" xfId="0" applyFont="1" applyBorder="1" applyAlignment="1">
      <alignment vertical="center" wrapText="1"/>
    </xf>
    <xf numFmtId="0" fontId="5" fillId="0" borderId="23" xfId="0" applyFont="1" applyBorder="1" applyAlignment="1">
      <alignment vertical="center" wrapText="1"/>
    </xf>
    <xf numFmtId="0" fontId="9" fillId="0" borderId="247" xfId="0" applyFont="1" applyBorder="1" applyAlignment="1">
      <alignmen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10" fillId="0" borderId="23" xfId="0" applyFont="1" applyBorder="1"/>
    <xf numFmtId="0" fontId="9" fillId="0" borderId="250" xfId="0" applyFont="1" applyBorder="1" applyAlignment="1">
      <alignment vertical="center" wrapText="1"/>
    </xf>
    <xf numFmtId="0" fontId="10" fillId="0" borderId="25" xfId="0" applyFont="1" applyBorder="1"/>
    <xf numFmtId="0" fontId="10" fillId="0" borderId="26" xfId="0" applyFont="1" applyBorder="1"/>
    <xf numFmtId="0" fontId="5" fillId="0" borderId="16" xfId="0" applyFont="1" applyBorder="1" applyAlignment="1">
      <alignment vertical="center" wrapText="1"/>
    </xf>
    <xf numFmtId="0" fontId="10" fillId="0" borderId="17" xfId="0" applyFont="1" applyBorder="1"/>
    <xf numFmtId="0" fontId="10" fillId="0" borderId="6" xfId="0" applyFont="1" applyBorder="1"/>
    <xf numFmtId="0" fontId="10" fillId="0" borderId="7" xfId="0" applyFont="1" applyBorder="1"/>
    <xf numFmtId="0" fontId="3" fillId="0" borderId="234" xfId="0" applyFont="1" applyBorder="1" applyAlignment="1">
      <alignment horizontal="center" vertical="center" wrapText="1"/>
    </xf>
    <xf numFmtId="0" fontId="10" fillId="0" borderId="235" xfId="0" applyFont="1" applyBorder="1"/>
    <xf numFmtId="0" fontId="10" fillId="0" borderId="236" xfId="0" applyFont="1" applyBorder="1"/>
    <xf numFmtId="0" fontId="9" fillId="0" borderId="240" xfId="0" applyFont="1" applyBorder="1" applyAlignment="1">
      <alignment vertical="center" wrapText="1"/>
    </xf>
    <xf numFmtId="0" fontId="10" fillId="0" borderId="227" xfId="0" applyFont="1" applyBorder="1"/>
    <xf numFmtId="0" fontId="10" fillId="0" borderId="228" xfId="0" applyFont="1" applyBorder="1"/>
    <xf numFmtId="0" fontId="9" fillId="0" borderId="24" xfId="0" applyFont="1" applyBorder="1" applyAlignment="1">
      <alignment vertical="center" wrapText="1"/>
    </xf>
    <xf numFmtId="0" fontId="5" fillId="0" borderId="72" xfId="0" applyFont="1" applyBorder="1" applyAlignment="1">
      <alignment vertical="center" wrapText="1"/>
    </xf>
    <xf numFmtId="0" fontId="10" fillId="0" borderId="62" xfId="0" applyFont="1" applyBorder="1"/>
    <xf numFmtId="0" fontId="5" fillId="0" borderId="256" xfId="0" applyFont="1" applyBorder="1" applyAlignment="1">
      <alignment vertical="center" wrapText="1"/>
    </xf>
    <xf numFmtId="0" fontId="10" fillId="0" borderId="257" xfId="0" applyFont="1" applyBorder="1"/>
    <xf numFmtId="0" fontId="5" fillId="0" borderId="68" xfId="0" applyFont="1" applyBorder="1" applyAlignment="1">
      <alignment vertical="center" wrapText="1"/>
    </xf>
    <xf numFmtId="0" fontId="5" fillId="0" borderId="262" xfId="0" applyFont="1" applyBorder="1" applyAlignment="1">
      <alignment vertical="center" wrapText="1"/>
    </xf>
    <xf numFmtId="0" fontId="10" fillId="0" borderId="263" xfId="0" applyFont="1" applyBorder="1"/>
    <xf numFmtId="0" fontId="9" fillId="3" borderId="24" xfId="0" applyFont="1" applyFill="1" applyBorder="1" applyAlignment="1">
      <alignment vertical="center" wrapText="1"/>
    </xf>
    <xf numFmtId="0" fontId="5" fillId="3" borderId="10" xfId="0" applyFont="1" applyFill="1" applyBorder="1" applyAlignment="1">
      <alignment vertical="center" wrapText="1"/>
    </xf>
    <xf numFmtId="0" fontId="5" fillId="3" borderId="28" xfId="0" applyFont="1" applyFill="1" applyBorder="1" applyAlignment="1">
      <alignment vertical="center" wrapText="1"/>
    </xf>
    <xf numFmtId="0" fontId="10" fillId="0" borderId="29" xfId="0" applyFont="1" applyBorder="1"/>
    <xf numFmtId="0" fontId="5" fillId="0" borderId="27" xfId="0" applyFont="1" applyBorder="1" applyAlignment="1">
      <alignment vertical="center"/>
    </xf>
    <xf numFmtId="0" fontId="10" fillId="0" borderId="46" xfId="0" applyFont="1" applyBorder="1"/>
    <xf numFmtId="0" fontId="9" fillId="5" borderId="49" xfId="0" applyFont="1" applyFill="1" applyBorder="1" applyAlignment="1">
      <alignment vertical="center" wrapText="1"/>
    </xf>
    <xf numFmtId="0" fontId="10" fillId="0" borderId="50" xfId="0" applyFont="1" applyBorder="1"/>
    <xf numFmtId="0" fontId="9" fillId="0" borderId="39" xfId="0" applyFont="1" applyBorder="1" applyAlignment="1">
      <alignment vertical="center" wrapText="1"/>
    </xf>
    <xf numFmtId="0" fontId="10" fillId="0" borderId="40" xfId="0" applyFont="1" applyBorder="1"/>
    <xf numFmtId="0" fontId="10" fillId="0" borderId="57" xfId="0" applyFont="1" applyBorder="1"/>
    <xf numFmtId="0" fontId="5" fillId="0" borderId="28" xfId="0" applyFont="1" applyBorder="1" applyAlignment="1">
      <alignment vertical="center" wrapText="1"/>
    </xf>
    <xf numFmtId="0" fontId="8" fillId="2" borderId="34" xfId="0" applyFont="1" applyFill="1" applyBorder="1" applyAlignment="1">
      <alignment vertical="center" wrapText="1"/>
    </xf>
    <xf numFmtId="0" fontId="10" fillId="0" borderId="35" xfId="0" applyFont="1" applyBorder="1"/>
    <xf numFmtId="0" fontId="10" fillId="0" borderId="39" xfId="0" applyFont="1" applyBorder="1"/>
    <xf numFmtId="0" fontId="8" fillId="2" borderId="36" xfId="0" applyFont="1" applyFill="1" applyBorder="1" applyAlignment="1">
      <alignment horizontal="center" vertical="center"/>
    </xf>
    <xf numFmtId="0" fontId="10" fillId="0" borderId="37" xfId="0" applyFont="1" applyBorder="1"/>
    <xf numFmtId="178" fontId="8" fillId="2" borderId="41" xfId="0" applyNumberFormat="1" applyFont="1" applyFill="1" applyBorder="1" applyAlignment="1">
      <alignment horizontal="center" vertical="center"/>
    </xf>
    <xf numFmtId="0" fontId="10" fillId="0" borderId="42" xfId="0" applyFont="1" applyBorder="1"/>
    <xf numFmtId="0" fontId="12" fillId="2" borderId="44" xfId="0" applyFont="1" applyFill="1" applyBorder="1" applyAlignment="1">
      <alignment horizontal="center" vertical="center" wrapText="1"/>
    </xf>
    <xf numFmtId="0" fontId="6" fillId="0" borderId="0" xfId="0" applyFont="1"/>
    <xf numFmtId="0" fontId="10" fillId="0" borderId="45" xfId="0" applyFont="1" applyBorder="1"/>
    <xf numFmtId="0" fontId="3" fillId="0" borderId="79" xfId="0" applyFont="1" applyBorder="1" applyAlignment="1">
      <alignment vertical="top" wrapText="1"/>
    </xf>
    <xf numFmtId="0" fontId="10" fillId="0" borderId="80" xfId="0" applyFont="1" applyBorder="1"/>
    <xf numFmtId="0" fontId="10" fillId="0" borderId="81" xfId="0" applyFont="1" applyBorder="1"/>
    <xf numFmtId="0" fontId="10" fillId="0" borderId="82" xfId="0" applyFont="1" applyBorder="1"/>
    <xf numFmtId="0" fontId="10" fillId="0" borderId="83" xfId="0" applyFont="1" applyBorder="1"/>
    <xf numFmtId="0" fontId="10" fillId="0" borderId="84" xfId="0" applyFont="1" applyBorder="1"/>
    <xf numFmtId="0" fontId="10" fillId="0" borderId="85" xfId="0" applyFont="1" applyBorder="1"/>
    <xf numFmtId="0" fontId="10" fillId="0" borderId="86" xfId="0" applyFont="1" applyBorder="1"/>
    <xf numFmtId="0" fontId="3" fillId="0" borderId="87" xfId="0" applyFont="1" applyBorder="1" applyAlignment="1">
      <alignment horizontal="center"/>
    </xf>
    <xf numFmtId="0" fontId="10" fillId="0" borderId="88" xfId="0" applyFont="1" applyBorder="1"/>
    <xf numFmtId="0" fontId="10" fillId="0" borderId="123" xfId="0" applyFont="1" applyBorder="1"/>
    <xf numFmtId="0" fontId="3" fillId="0" borderId="88" xfId="0" applyFont="1" applyBorder="1" applyAlignment="1">
      <alignment horizontal="center"/>
    </xf>
    <xf numFmtId="0" fontId="10" fillId="0" borderId="91" xfId="0" applyFont="1" applyBorder="1"/>
    <xf numFmtId="182" fontId="5" fillId="8" borderId="102" xfId="0" applyNumberFormat="1" applyFont="1" applyFill="1" applyBorder="1"/>
    <xf numFmtId="0" fontId="10" fillId="0" borderId="101" xfId="0" applyFont="1" applyBorder="1"/>
    <xf numFmtId="183" fontId="5" fillId="8" borderId="102" xfId="0" applyNumberFormat="1" applyFont="1" applyFill="1" applyBorder="1"/>
    <xf numFmtId="0" fontId="10" fillId="0" borderId="128" xfId="0" applyFont="1" applyBorder="1"/>
    <xf numFmtId="182" fontId="5" fillId="0" borderId="117" xfId="0" applyNumberFormat="1" applyFont="1" applyBorder="1"/>
    <xf numFmtId="0" fontId="10" fillId="0" borderId="116" xfId="0" applyFont="1" applyBorder="1"/>
    <xf numFmtId="182" fontId="5" fillId="9" borderId="117" xfId="0" applyNumberFormat="1" applyFont="1" applyFill="1" applyBorder="1"/>
    <xf numFmtId="183" fontId="5" fillId="9" borderId="117" xfId="0" applyNumberFormat="1" applyFont="1" applyFill="1" applyBorder="1"/>
    <xf numFmtId="0" fontId="10" fillId="0" borderId="132" xfId="0" applyFont="1" applyBorder="1"/>
    <xf numFmtId="182" fontId="5" fillId="2" borderId="0" xfId="0" applyNumberFormat="1" applyFont="1" applyFill="1"/>
    <xf numFmtId="182" fontId="5" fillId="9" borderId="110" xfId="0" applyNumberFormat="1" applyFont="1" applyFill="1" applyBorder="1"/>
    <xf numFmtId="0" fontId="10" fillId="0" borderId="109" xfId="0" applyFont="1" applyBorder="1"/>
    <xf numFmtId="182" fontId="5" fillId="0" borderId="110" xfId="0" applyNumberFormat="1" applyFont="1" applyBorder="1"/>
    <xf numFmtId="182" fontId="5" fillId="0" borderId="115" xfId="0" applyNumberFormat="1" applyFont="1" applyBorder="1"/>
    <xf numFmtId="0" fontId="10" fillId="0" borderId="118" xfId="0" applyFont="1" applyBorder="1"/>
    <xf numFmtId="183" fontId="5" fillId="9" borderId="110" xfId="0" applyNumberFormat="1" applyFont="1" applyFill="1" applyBorder="1"/>
    <xf numFmtId="0" fontId="10" fillId="0" borderId="130" xfId="0" applyFont="1" applyBorder="1"/>
    <xf numFmtId="0" fontId="19" fillId="0" borderId="125" xfId="0" applyFont="1" applyBorder="1" applyAlignment="1">
      <alignment horizontal="center"/>
    </xf>
    <xf numFmtId="0" fontId="10" fillId="0" borderId="93" xfId="0" applyFont="1" applyBorder="1"/>
    <xf numFmtId="0" fontId="19" fillId="0" borderId="94" xfId="0" applyFont="1" applyBorder="1" applyAlignment="1">
      <alignment horizontal="center"/>
    </xf>
    <xf numFmtId="0" fontId="10" fillId="0" borderId="126" xfId="0" applyFont="1" applyBorder="1"/>
    <xf numFmtId="0" fontId="20" fillId="2" borderId="0" xfId="0" applyFont="1" applyFill="1" applyAlignment="1">
      <alignment horizontal="center"/>
    </xf>
    <xf numFmtId="0" fontId="5" fillId="0" borderId="79" xfId="0" applyFont="1" applyBorder="1" applyAlignment="1">
      <alignment vertical="top"/>
    </xf>
    <xf numFmtId="0" fontId="5" fillId="0" borderId="79" xfId="0" applyFont="1" applyBorder="1" applyAlignment="1">
      <alignment vertical="top" wrapText="1"/>
    </xf>
    <xf numFmtId="0" fontId="10" fillId="0" borderId="89" xfId="0" applyFont="1" applyBorder="1"/>
    <xf numFmtId="0" fontId="3" fillId="0" borderId="90" xfId="0" applyFont="1" applyBorder="1" applyAlignment="1">
      <alignment horizontal="center"/>
    </xf>
    <xf numFmtId="0" fontId="19" fillId="0" borderId="92" xfId="0" applyFont="1" applyBorder="1" applyAlignment="1">
      <alignment horizontal="center"/>
    </xf>
    <xf numFmtId="0" fontId="10" fillId="0" borderId="95" xfId="0" applyFont="1" applyBorder="1"/>
    <xf numFmtId="182" fontId="20" fillId="8" borderId="100" xfId="0" applyNumberFormat="1" applyFont="1" applyFill="1" applyBorder="1"/>
    <xf numFmtId="182" fontId="20" fillId="8" borderId="102" xfId="0" applyNumberFormat="1" applyFont="1" applyFill="1" applyBorder="1"/>
    <xf numFmtId="0" fontId="10" fillId="0" borderId="103" xfId="0" applyFont="1" applyBorder="1"/>
    <xf numFmtId="0" fontId="10" fillId="0" borderId="111" xfId="0" applyFont="1" applyBorder="1"/>
    <xf numFmtId="182" fontId="5" fillId="0" borderId="108" xfId="0" applyNumberFormat="1" applyFont="1" applyBorder="1"/>
    <xf numFmtId="0" fontId="7" fillId="2" borderId="0" xfId="0" applyFont="1" applyFill="1"/>
    <xf numFmtId="0" fontId="22" fillId="0" borderId="138" xfId="0" applyFont="1" applyBorder="1" applyAlignment="1">
      <alignment horizontal="center" vertical="center"/>
    </xf>
    <xf numFmtId="0" fontId="10" fillId="0" borderId="140" xfId="0" applyFont="1" applyBorder="1"/>
    <xf numFmtId="0" fontId="22" fillId="0" borderId="148" xfId="0" applyFont="1" applyBorder="1" applyAlignment="1">
      <alignment horizontal="center" vertical="center"/>
    </xf>
    <xf numFmtId="0" fontId="10" fillId="0" borderId="150" xfId="0" applyFont="1" applyBorder="1"/>
    <xf numFmtId="182" fontId="22" fillId="0" borderId="151" xfId="0" applyNumberFormat="1" applyFont="1" applyBorder="1" applyAlignment="1">
      <alignment vertical="center"/>
    </xf>
    <xf numFmtId="182" fontId="22" fillId="0" borderId="141" xfId="0" applyNumberFormat="1" applyFont="1" applyBorder="1" applyAlignment="1">
      <alignment vertical="center"/>
    </xf>
    <xf numFmtId="0" fontId="22" fillId="0" borderId="141" xfId="0" applyFont="1" applyBorder="1" applyAlignment="1">
      <alignment vertical="center"/>
    </xf>
    <xf numFmtId="0" fontId="10" fillId="0" borderId="139" xfId="0" applyFont="1" applyBorder="1"/>
    <xf numFmtId="0" fontId="10" fillId="0" borderId="142" xfId="0" applyFont="1" applyBorder="1"/>
    <xf numFmtId="0" fontId="22" fillId="0" borderId="151" xfId="0" applyFont="1" applyBorder="1" applyAlignment="1">
      <alignment vertical="center"/>
    </xf>
    <xf numFmtId="0" fontId="10" fillId="0" borderId="149" xfId="0" applyFont="1" applyBorder="1"/>
    <xf numFmtId="0" fontId="10" fillId="0" borderId="163" xfId="0" applyFont="1" applyBorder="1"/>
    <xf numFmtId="0" fontId="5" fillId="0" borderId="143" xfId="0" applyFont="1" applyBorder="1"/>
    <xf numFmtId="0" fontId="10" fillId="0" borderId="144" xfId="0" applyFont="1" applyBorder="1"/>
    <xf numFmtId="0" fontId="10" fillId="0" borderId="145" xfId="0" applyFont="1" applyBorder="1"/>
    <xf numFmtId="0" fontId="5" fillId="0" borderId="148" xfId="0" applyFont="1" applyBorder="1"/>
    <xf numFmtId="181" fontId="5" fillId="0" borderId="151" xfId="0" applyNumberFormat="1" applyFont="1" applyBorder="1"/>
    <xf numFmtId="0" fontId="5" fillId="0" borderId="152" xfId="0" applyFont="1" applyBorder="1"/>
    <xf numFmtId="0" fontId="10" fillId="0" borderId="153" xfId="0" applyFont="1" applyBorder="1"/>
    <xf numFmtId="182" fontId="5" fillId="0" borderId="152" xfId="0" applyNumberFormat="1" applyFont="1" applyBorder="1"/>
    <xf numFmtId="0" fontId="10" fillId="0" borderId="154" xfId="0" applyFont="1" applyBorder="1"/>
    <xf numFmtId="0" fontId="10" fillId="0" borderId="155" xfId="0" applyFont="1" applyBorder="1"/>
    <xf numFmtId="181" fontId="5" fillId="0" borderId="146" xfId="0" applyNumberFormat="1" applyFont="1" applyBorder="1"/>
    <xf numFmtId="0" fontId="5" fillId="0" borderId="146" xfId="0" applyFont="1" applyBorder="1"/>
    <xf numFmtId="182" fontId="5" fillId="0" borderId="146" xfId="0" applyNumberFormat="1" applyFont="1" applyBorder="1"/>
    <xf numFmtId="0" fontId="10" fillId="0" borderId="147" xfId="0" applyFont="1" applyBorder="1"/>
    <xf numFmtId="0" fontId="21" fillId="0" borderId="143" xfId="0" applyFont="1" applyBorder="1"/>
    <xf numFmtId="0" fontId="5" fillId="8" borderId="158" xfId="0" applyFont="1" applyFill="1" applyBorder="1"/>
    <xf numFmtId="0" fontId="10" fillId="0" borderId="159" xfId="0" applyFont="1" applyBorder="1"/>
    <xf numFmtId="0" fontId="10" fillId="0" borderId="160" xfId="0" applyFont="1" applyBorder="1"/>
    <xf numFmtId="182" fontId="5" fillId="8" borderId="161" xfId="0" applyNumberFormat="1" applyFont="1" applyFill="1" applyBorder="1"/>
    <xf numFmtId="0" fontId="5" fillId="8" borderId="161" xfId="0" applyFont="1" applyFill="1" applyBorder="1"/>
    <xf numFmtId="0" fontId="10" fillId="0" borderId="162" xfId="0" applyFont="1" applyBorder="1"/>
    <xf numFmtId="0" fontId="3" fillId="0" borderId="133" xfId="0" applyFont="1" applyBorder="1" applyAlignment="1">
      <alignment horizontal="center"/>
    </xf>
    <xf numFmtId="0" fontId="10" fillId="0" borderId="134" xfId="0" applyFont="1" applyBorder="1"/>
    <xf numFmtId="0" fontId="10" fillId="0" borderId="135" xfId="0" applyFont="1" applyBorder="1"/>
    <xf numFmtId="0" fontId="3" fillId="0" borderId="136" xfId="0" applyFont="1" applyBorder="1" applyAlignment="1">
      <alignment horizontal="center"/>
    </xf>
    <xf numFmtId="0" fontId="10" fillId="0" borderId="137" xfId="0" applyFont="1" applyBorder="1"/>
    <xf numFmtId="182" fontId="5" fillId="8" borderId="141" xfId="0" applyNumberFormat="1" applyFont="1" applyFill="1" applyBorder="1"/>
    <xf numFmtId="0" fontId="5" fillId="8" borderId="141" xfId="0" applyFont="1" applyFill="1" applyBorder="1"/>
    <xf numFmtId="0" fontId="5" fillId="8" borderId="138" xfId="0" applyFont="1" applyFill="1" applyBorder="1"/>
    <xf numFmtId="182" fontId="22" fillId="0" borderId="85" xfId="0" applyNumberFormat="1" applyFont="1" applyBorder="1" applyAlignment="1">
      <alignment vertical="center"/>
    </xf>
    <xf numFmtId="0" fontId="10" fillId="0" borderId="156" xfId="0" applyFont="1" applyBorder="1"/>
    <xf numFmtId="0" fontId="22" fillId="0" borderId="157" xfId="0" applyFont="1" applyBorder="1" applyAlignment="1">
      <alignment vertical="center"/>
    </xf>
    <xf numFmtId="0" fontId="22" fillId="0" borderId="84" xfId="0" applyFont="1" applyBorder="1" applyAlignment="1">
      <alignment horizontal="center" vertical="center"/>
    </xf>
    <xf numFmtId="0" fontId="5" fillId="0" borderId="170" xfId="0" applyFont="1" applyBorder="1" applyAlignment="1">
      <alignment horizontal="left"/>
    </xf>
    <xf numFmtId="0" fontId="10" fillId="0" borderId="171" xfId="0" applyFont="1" applyBorder="1"/>
    <xf numFmtId="0" fontId="10" fillId="0" borderId="172" xfId="0" applyFont="1" applyBorder="1"/>
    <xf numFmtId="0" fontId="5" fillId="0" borderId="170" xfId="0" applyFont="1" applyBorder="1" applyAlignment="1">
      <alignment horizontal="center"/>
    </xf>
    <xf numFmtId="0" fontId="10" fillId="0" borderId="173" xfId="0" applyFont="1" applyBorder="1"/>
    <xf numFmtId="0" fontId="5" fillId="0" borderId="179" xfId="0" applyFont="1" applyBorder="1" applyAlignment="1">
      <alignment horizontal="left"/>
    </xf>
    <xf numFmtId="0" fontId="10" fillId="0" borderId="180" xfId="0" applyFont="1" applyBorder="1"/>
    <xf numFmtId="0" fontId="5" fillId="0" borderId="179" xfId="0" applyFont="1" applyBorder="1" applyAlignment="1">
      <alignment horizontal="center"/>
    </xf>
    <xf numFmtId="0" fontId="3" fillId="0" borderId="166" xfId="0" applyFont="1" applyBorder="1" applyAlignment="1">
      <alignment horizontal="center"/>
    </xf>
    <xf numFmtId="0" fontId="10" fillId="0" borderId="167" xfId="0" applyFont="1" applyBorder="1"/>
    <xf numFmtId="0" fontId="5" fillId="0" borderId="170" xfId="0" applyFont="1" applyBorder="1"/>
    <xf numFmtId="0" fontId="5" fillId="0" borderId="170" xfId="0" applyFont="1" applyBorder="1" applyAlignment="1">
      <alignment horizontal="left" wrapText="1"/>
    </xf>
    <xf numFmtId="0" fontId="5" fillId="0" borderId="184" xfId="0" applyFont="1" applyBorder="1" applyAlignment="1">
      <alignment horizontal="center"/>
    </xf>
    <xf numFmtId="0" fontId="10" fillId="0" borderId="184" xfId="0" applyFont="1" applyBorder="1"/>
    <xf numFmtId="0" fontId="10" fillId="0" borderId="186" xfId="0" applyFont="1" applyBorder="1"/>
    <xf numFmtId="0" fontId="5" fillId="2" borderId="0" xfId="0" applyFont="1" applyFill="1"/>
    <xf numFmtId="0" fontId="5" fillId="0" borderId="79" xfId="0" applyFont="1" applyBorder="1" applyAlignment="1">
      <alignment horizontal="center" vertical="center"/>
    </xf>
    <xf numFmtId="0" fontId="10" fillId="0" borderId="182" xfId="0" applyFont="1" applyBorder="1"/>
    <xf numFmtId="0" fontId="10" fillId="0" borderId="187" xfId="0" applyFont="1" applyBorder="1"/>
    <xf numFmtId="0" fontId="10" fillId="0" borderId="188" xfId="0" applyFont="1" applyBorder="1"/>
    <xf numFmtId="0" fontId="3" fillId="0" borderId="216" xfId="0" applyFont="1" applyBorder="1" applyAlignment="1">
      <alignment horizontal="center"/>
    </xf>
    <xf numFmtId="0" fontId="3" fillId="0" borderId="216" xfId="0" applyFont="1" applyBorder="1" applyAlignment="1">
      <alignment horizontal="center" vertical="top"/>
    </xf>
    <xf numFmtId="0" fontId="10" fillId="0" borderId="217" xfId="0" applyFont="1" applyBorder="1"/>
    <xf numFmtId="0" fontId="3" fillId="0" borderId="80" xfId="0" applyFont="1" applyBorder="1" applyAlignment="1">
      <alignment horizontal="center"/>
    </xf>
    <xf numFmtId="0" fontId="3" fillId="0" borderId="80" xfId="0" applyFont="1" applyBorder="1" applyAlignment="1">
      <alignment horizontal="center" vertical="top"/>
    </xf>
    <xf numFmtId="0" fontId="5" fillId="0" borderId="183" xfId="0" applyFont="1" applyBorder="1" applyAlignment="1">
      <alignment horizontal="center"/>
    </xf>
    <xf numFmtId="0" fontId="10" fillId="0" borderId="185" xfId="0" applyFont="1" applyBorder="1"/>
  </cellXfs>
  <cellStyles count="2">
    <cellStyle name="ハイパーリンク" xfId="1" builtinId="8"/>
    <cellStyle name="標準" xfId="0" builtinId="0"/>
  </cellStyles>
  <dxfs count="70">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ont>
        <color rgb="FFE06666"/>
      </font>
      <fill>
        <patternFill patternType="solid">
          <fgColor rgb="FFE06666"/>
          <bgColor rgb="FFE06666"/>
        </patternFill>
      </fill>
    </dxf>
    <dxf>
      <fill>
        <patternFill patternType="solid">
          <fgColor rgb="FFFFF2CC"/>
          <bgColor rgb="FFFFF2CC"/>
        </patternFill>
      </fill>
    </dxf>
    <dxf>
      <fill>
        <patternFill patternType="solid">
          <fgColor rgb="FFEFEFEF"/>
          <bgColor rgb="FFEFEFEF"/>
        </patternFill>
      </fill>
    </dxf>
    <dxf>
      <fill>
        <patternFill patternType="solid">
          <fgColor rgb="FFEFEFEF"/>
          <bgColor rgb="FFEFEFEF"/>
        </patternFill>
      </fill>
    </dxf>
    <dxf>
      <font>
        <b/>
        <color rgb="FFFF0000"/>
      </font>
      <fill>
        <patternFill patternType="none"/>
      </fill>
    </dxf>
    <dxf>
      <font>
        <color rgb="FF000000"/>
      </font>
      <fill>
        <patternFill patternType="solid">
          <fgColor rgb="FFFF9900"/>
          <bgColor rgb="FFFF9900"/>
        </patternFill>
      </fill>
    </dxf>
    <dxf>
      <fill>
        <patternFill patternType="solid">
          <fgColor rgb="FFCCCCCC"/>
          <bgColor rgb="FFCCCCCC"/>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
      <fill>
        <patternFill>
          <bgColor theme="0" tint="-0.24994659260841701"/>
        </patternFill>
      </fill>
    </dxf>
    <dxf>
      <fill>
        <patternFill patternType="solid">
          <fgColor rgb="FFCCCCCC"/>
          <bgColor rgb="FFCCCCCC"/>
        </patternFill>
      </fill>
    </dxf>
    <dxf>
      <fill>
        <patternFill patternType="solid">
          <fgColor rgb="FFCCCCCC"/>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
      <fill>
        <patternFill patternType="solid">
          <fgColor rgb="FFCCCCCC"/>
          <bgColor rgb="FFCCCC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s>
  <tableStyles count="0" defaultTableStyle="TableStyleMedium2" defaultPivotStyle="PivotStyleLight16"/>
  <colors>
    <mruColors>
      <color rgb="FF2D3E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38100</xdr:colOff>
      <xdr:row>97</xdr:row>
      <xdr:rowOff>133350</xdr:rowOff>
    </xdr:from>
    <xdr:ext cx="6648450" cy="2047875"/>
    <xdr:pic>
      <xdr:nvPicPr>
        <xdr:cNvPr id="8" name="image2.png" title="画像">
          <a:extLst>
            <a:ext uri="{FF2B5EF4-FFF2-40B4-BE49-F238E27FC236}">
              <a16:creationId xmlns:a16="http://schemas.microsoft.com/office/drawing/2014/main" id="{6445FEB3-39D3-FD4E-918D-85F4ABFB9BC8}"/>
            </a:ext>
          </a:extLst>
        </xdr:cNvPr>
        <xdr:cNvPicPr preferRelativeResize="0"/>
      </xdr:nvPicPr>
      <xdr:blipFill>
        <a:blip xmlns:r="http://schemas.openxmlformats.org/officeDocument/2006/relationships" r:embed="rId1" cstate="print"/>
        <a:stretch>
          <a:fillRect/>
        </a:stretch>
      </xdr:blipFill>
      <xdr:spPr>
        <a:xfrm>
          <a:off x="457200" y="15436850"/>
          <a:ext cx="6648450" cy="2047875"/>
        </a:xfrm>
        <a:prstGeom prst="rect">
          <a:avLst/>
        </a:prstGeom>
        <a:noFill/>
      </xdr:spPr>
    </xdr:pic>
    <xdr:clientData fLocksWithSheet="0"/>
  </xdr:oneCellAnchor>
  <xdr:oneCellAnchor>
    <xdr:from>
      <xdr:col>1</xdr:col>
      <xdr:colOff>107950</xdr:colOff>
      <xdr:row>115</xdr:row>
      <xdr:rowOff>114300</xdr:rowOff>
    </xdr:from>
    <xdr:ext cx="6448425" cy="4562475"/>
    <xdr:pic>
      <xdr:nvPicPr>
        <xdr:cNvPr id="9" name="image3.png" title="画像">
          <a:extLst>
            <a:ext uri="{FF2B5EF4-FFF2-40B4-BE49-F238E27FC236}">
              <a16:creationId xmlns:a16="http://schemas.microsoft.com/office/drawing/2014/main" id="{8750E1E5-2967-E240-B5E2-6079D2D9D3E3}"/>
            </a:ext>
          </a:extLst>
        </xdr:cNvPr>
        <xdr:cNvPicPr preferRelativeResize="0"/>
      </xdr:nvPicPr>
      <xdr:blipFill>
        <a:blip xmlns:r="http://schemas.openxmlformats.org/officeDocument/2006/relationships" r:embed="rId2" cstate="print"/>
        <a:stretch>
          <a:fillRect/>
        </a:stretch>
      </xdr:blipFill>
      <xdr:spPr>
        <a:xfrm>
          <a:off x="527050" y="17805400"/>
          <a:ext cx="6448425" cy="4562475"/>
        </a:xfrm>
        <a:prstGeom prst="rect">
          <a:avLst/>
        </a:prstGeom>
        <a:noFill/>
      </xdr:spPr>
    </xdr:pic>
    <xdr:clientData fLocksWithSheet="0"/>
  </xdr:oneCellAnchor>
  <xdr:oneCellAnchor>
    <xdr:from>
      <xdr:col>1</xdr:col>
      <xdr:colOff>123825</xdr:colOff>
      <xdr:row>18</xdr:row>
      <xdr:rowOff>123825</xdr:rowOff>
    </xdr:from>
    <xdr:ext cx="6334125" cy="3171825"/>
    <xdr:pic>
      <xdr:nvPicPr>
        <xdr:cNvPr id="10" name="image5.png" title="画像">
          <a:extLst>
            <a:ext uri="{FF2B5EF4-FFF2-40B4-BE49-F238E27FC236}">
              <a16:creationId xmlns:a16="http://schemas.microsoft.com/office/drawing/2014/main" id="{F9D6D017-A0D4-4743-A65D-75887AF4C0D6}"/>
            </a:ext>
          </a:extLst>
        </xdr:cNvPr>
        <xdr:cNvPicPr preferRelativeResize="0"/>
      </xdr:nvPicPr>
      <xdr:blipFill>
        <a:blip xmlns:r="http://schemas.openxmlformats.org/officeDocument/2006/relationships" r:embed="rId3" cstate="print"/>
        <a:stretch>
          <a:fillRect/>
        </a:stretch>
      </xdr:blipFill>
      <xdr:spPr>
        <a:xfrm>
          <a:off x="542925" y="3286125"/>
          <a:ext cx="6334125" cy="3171825"/>
        </a:xfrm>
        <a:prstGeom prst="rect">
          <a:avLst/>
        </a:prstGeom>
        <a:noFill/>
      </xdr:spPr>
    </xdr:pic>
    <xdr:clientData fLocksWithSheet="0"/>
  </xdr:oneCellAnchor>
  <xdr:oneCellAnchor>
    <xdr:from>
      <xdr:col>1</xdr:col>
      <xdr:colOff>76200</xdr:colOff>
      <xdr:row>43</xdr:row>
      <xdr:rowOff>123825</xdr:rowOff>
    </xdr:from>
    <xdr:ext cx="6696075" cy="3533775"/>
    <xdr:pic>
      <xdr:nvPicPr>
        <xdr:cNvPr id="11" name="image6.png" title="画像">
          <a:extLst>
            <a:ext uri="{FF2B5EF4-FFF2-40B4-BE49-F238E27FC236}">
              <a16:creationId xmlns:a16="http://schemas.microsoft.com/office/drawing/2014/main" id="{DC6CC565-DE8E-3641-8417-68A5FAF2E599}"/>
            </a:ext>
          </a:extLst>
        </xdr:cNvPr>
        <xdr:cNvPicPr preferRelativeResize="0"/>
      </xdr:nvPicPr>
      <xdr:blipFill>
        <a:blip xmlns:r="http://schemas.openxmlformats.org/officeDocument/2006/relationships" r:embed="rId4" cstate="print"/>
        <a:stretch>
          <a:fillRect/>
        </a:stretch>
      </xdr:blipFill>
      <xdr:spPr>
        <a:xfrm>
          <a:off x="495300" y="7362825"/>
          <a:ext cx="6696075" cy="3533775"/>
        </a:xfrm>
        <a:prstGeom prst="rect">
          <a:avLst/>
        </a:prstGeom>
        <a:noFill/>
      </xdr:spPr>
    </xdr:pic>
    <xdr:clientData fLocksWithSheet="0"/>
  </xdr:oneCellAnchor>
  <xdr:oneCellAnchor>
    <xdr:from>
      <xdr:col>1</xdr:col>
      <xdr:colOff>28575</xdr:colOff>
      <xdr:row>69</xdr:row>
      <xdr:rowOff>95250</xdr:rowOff>
    </xdr:from>
    <xdr:ext cx="6743700" cy="3171825"/>
    <xdr:pic>
      <xdr:nvPicPr>
        <xdr:cNvPr id="12" name="image4.png" title="画像">
          <a:extLst>
            <a:ext uri="{FF2B5EF4-FFF2-40B4-BE49-F238E27FC236}">
              <a16:creationId xmlns:a16="http://schemas.microsoft.com/office/drawing/2014/main" id="{F0079BD1-239B-414D-BF02-38AAD05005AD}"/>
            </a:ext>
          </a:extLst>
        </xdr:cNvPr>
        <xdr:cNvPicPr preferRelativeResize="0"/>
      </xdr:nvPicPr>
      <xdr:blipFill>
        <a:blip xmlns:r="http://schemas.openxmlformats.org/officeDocument/2006/relationships" r:embed="rId5" cstate="print"/>
        <a:stretch>
          <a:fillRect/>
        </a:stretch>
      </xdr:blipFill>
      <xdr:spPr>
        <a:xfrm>
          <a:off x="447675" y="11220450"/>
          <a:ext cx="6743700" cy="3171825"/>
        </a:xfrm>
        <a:prstGeom prst="rect">
          <a:avLst/>
        </a:prstGeom>
        <a:noFill/>
      </xdr:spPr>
    </xdr:pic>
    <xdr:clientData fLocksWithSheet="0"/>
  </xdr:oneCellAnchor>
  <xdr:twoCellAnchor editAs="oneCell">
    <xdr:from>
      <xdr:col>1</xdr:col>
      <xdr:colOff>1</xdr:colOff>
      <xdr:row>1</xdr:row>
      <xdr:rowOff>273915</xdr:rowOff>
    </xdr:from>
    <xdr:to>
      <xdr:col>2</xdr:col>
      <xdr:colOff>886466</xdr:colOff>
      <xdr:row>1</xdr:row>
      <xdr:rowOff>511659</xdr:rowOff>
    </xdr:to>
    <xdr:pic>
      <xdr:nvPicPr>
        <xdr:cNvPr id="5" name="図 4">
          <a:extLst>
            <a:ext uri="{FF2B5EF4-FFF2-40B4-BE49-F238E27FC236}">
              <a16:creationId xmlns:a16="http://schemas.microsoft.com/office/drawing/2014/main" id="{ACE46FAF-1C70-8F0D-3ACA-5841C228F50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924" t="43398" r="13021" b="43344"/>
        <a:stretch/>
      </xdr:blipFill>
      <xdr:spPr>
        <a:xfrm>
          <a:off x="417016" y="444512"/>
          <a:ext cx="1853181" cy="23774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smati.salesrobotics.co.jp/detail79.html" TargetMode="External"/><Relationship Id="rId3" Type="http://schemas.openxmlformats.org/officeDocument/2006/relationships/hyperlink" Target="https://smati.salesrobotics.co.jp/detail79.html" TargetMode="External"/><Relationship Id="rId7" Type="http://schemas.openxmlformats.org/officeDocument/2006/relationships/hyperlink" Target="https://smati.salesrobotics.co.jp/detail79.html" TargetMode="External"/><Relationship Id="rId2" Type="http://schemas.openxmlformats.org/officeDocument/2006/relationships/hyperlink" Target="https://smati.salesrobotics.co.jp/detail79.html" TargetMode="External"/><Relationship Id="rId1" Type="http://schemas.openxmlformats.org/officeDocument/2006/relationships/hyperlink" Target="https://smati.salesrobotics.co.jp/detail79.html" TargetMode="External"/><Relationship Id="rId6" Type="http://schemas.openxmlformats.org/officeDocument/2006/relationships/hyperlink" Target="https://smati.salesrobotics.co.jp/detail79.html" TargetMode="External"/><Relationship Id="rId5" Type="http://schemas.openxmlformats.org/officeDocument/2006/relationships/hyperlink" Target="https://smati.salesrobotics.co.jp/detail79.html" TargetMode="External"/><Relationship Id="rId10" Type="http://schemas.openxmlformats.org/officeDocument/2006/relationships/hyperlink" Target="https://smati.salesrobotics.co.jp/detail79.html" TargetMode="External"/><Relationship Id="rId4" Type="http://schemas.openxmlformats.org/officeDocument/2006/relationships/hyperlink" Target="https://smati.salesrobotics.co.jp/detail79.html" TargetMode="External"/><Relationship Id="rId9" Type="http://schemas.openxmlformats.org/officeDocument/2006/relationships/hyperlink" Target="https://smati.salesrobotics.co.jp/detail79.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smati.salesrobotics.co.jp/detail79.html" TargetMode="External"/><Relationship Id="rId2" Type="http://schemas.openxmlformats.org/officeDocument/2006/relationships/hyperlink" Target="https://smati.salesrobotics.co.jp/detail79.html" TargetMode="External"/><Relationship Id="rId1" Type="http://schemas.openxmlformats.org/officeDocument/2006/relationships/hyperlink" Target="https://smati.salesrobotics.co.jp/detail79.html" TargetMode="External"/><Relationship Id="rId6" Type="http://schemas.openxmlformats.org/officeDocument/2006/relationships/hyperlink" Target="https://smati.salesrobotics.co.jp/detail79.html" TargetMode="External"/><Relationship Id="rId5" Type="http://schemas.openxmlformats.org/officeDocument/2006/relationships/hyperlink" Target="https://smati.salesrobotics.co.jp/detail79.html" TargetMode="External"/><Relationship Id="rId4" Type="http://schemas.openxmlformats.org/officeDocument/2006/relationships/hyperlink" Target="https://smati.salesrobotics.co.jp/detail79.html"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mati.salesrobotics.co.jp/detail79.html" TargetMode="External"/><Relationship Id="rId2" Type="http://schemas.openxmlformats.org/officeDocument/2006/relationships/hyperlink" Target="https://smati.salesrobotics.co.jp/detail79.html" TargetMode="External"/><Relationship Id="rId1" Type="http://schemas.openxmlformats.org/officeDocument/2006/relationships/hyperlink" Target="https://smati.salesrobotics.co.jp/detail79.htm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smati.salesrobotics.co.jp/detail79.html" TargetMode="External"/><Relationship Id="rId13" Type="http://schemas.openxmlformats.org/officeDocument/2006/relationships/hyperlink" Target="https://smati.salesrobotics.co.jp/detail79.html" TargetMode="External"/><Relationship Id="rId18" Type="http://schemas.openxmlformats.org/officeDocument/2006/relationships/hyperlink" Target="https://smati.salesrobotics.co.jp/detail79.html" TargetMode="External"/><Relationship Id="rId26" Type="http://schemas.openxmlformats.org/officeDocument/2006/relationships/hyperlink" Target="https://smati.salesrobotics.co.jp/detail79.html" TargetMode="External"/><Relationship Id="rId3" Type="http://schemas.openxmlformats.org/officeDocument/2006/relationships/hyperlink" Target="https://smati.salesrobotics.co.jp/detail79.html" TargetMode="External"/><Relationship Id="rId21" Type="http://schemas.openxmlformats.org/officeDocument/2006/relationships/hyperlink" Target="https://smati.salesrobotics.co.jp/detail79.html" TargetMode="External"/><Relationship Id="rId7" Type="http://schemas.openxmlformats.org/officeDocument/2006/relationships/hyperlink" Target="https://smati.salesrobotics.co.jp/detail79.html" TargetMode="External"/><Relationship Id="rId12" Type="http://schemas.openxmlformats.org/officeDocument/2006/relationships/hyperlink" Target="https://smati.salesrobotics.co.jp/detail79.html" TargetMode="External"/><Relationship Id="rId17" Type="http://schemas.openxmlformats.org/officeDocument/2006/relationships/hyperlink" Target="https://smati.salesrobotics.co.jp/detail79.html" TargetMode="External"/><Relationship Id="rId25" Type="http://schemas.openxmlformats.org/officeDocument/2006/relationships/hyperlink" Target="https://smati.salesrobotics.co.jp/detail79.html" TargetMode="External"/><Relationship Id="rId2" Type="http://schemas.openxmlformats.org/officeDocument/2006/relationships/hyperlink" Target="https://smati.salesrobotics.co.jp/detail79.html" TargetMode="External"/><Relationship Id="rId16" Type="http://schemas.openxmlformats.org/officeDocument/2006/relationships/hyperlink" Target="https://smati.salesrobotics.co.jp/detail79.html" TargetMode="External"/><Relationship Id="rId20" Type="http://schemas.openxmlformats.org/officeDocument/2006/relationships/hyperlink" Target="https://smati.salesrobotics.co.jp/detail79.html" TargetMode="External"/><Relationship Id="rId1" Type="http://schemas.openxmlformats.org/officeDocument/2006/relationships/hyperlink" Target="https://smati.salesrobotics.co.jp/detail79.html" TargetMode="External"/><Relationship Id="rId6" Type="http://schemas.openxmlformats.org/officeDocument/2006/relationships/hyperlink" Target="https://smati.salesrobotics.co.jp/detail79.html" TargetMode="External"/><Relationship Id="rId11" Type="http://schemas.openxmlformats.org/officeDocument/2006/relationships/hyperlink" Target="https://smati.salesrobotics.co.jp/detail79.html" TargetMode="External"/><Relationship Id="rId24" Type="http://schemas.openxmlformats.org/officeDocument/2006/relationships/hyperlink" Target="https://smati.salesrobotics.co.jp/detail79.html" TargetMode="External"/><Relationship Id="rId5" Type="http://schemas.openxmlformats.org/officeDocument/2006/relationships/hyperlink" Target="https://smati.salesrobotics.co.jp/detail79.html" TargetMode="External"/><Relationship Id="rId15" Type="http://schemas.openxmlformats.org/officeDocument/2006/relationships/hyperlink" Target="https://smati.salesrobotics.co.jp/detail79.html" TargetMode="External"/><Relationship Id="rId23" Type="http://schemas.openxmlformats.org/officeDocument/2006/relationships/hyperlink" Target="https://smati.salesrobotics.co.jp/detail79.html" TargetMode="External"/><Relationship Id="rId10" Type="http://schemas.openxmlformats.org/officeDocument/2006/relationships/hyperlink" Target="https://smati.salesrobotics.co.jp/detail79.html" TargetMode="External"/><Relationship Id="rId19" Type="http://schemas.openxmlformats.org/officeDocument/2006/relationships/hyperlink" Target="https://smati.salesrobotics.co.jp/detail79.html" TargetMode="External"/><Relationship Id="rId4" Type="http://schemas.openxmlformats.org/officeDocument/2006/relationships/hyperlink" Target="https://smati.salesrobotics.co.jp/detail79.html" TargetMode="External"/><Relationship Id="rId9" Type="http://schemas.openxmlformats.org/officeDocument/2006/relationships/hyperlink" Target="https://smati.salesrobotics.co.jp/detail79.html" TargetMode="External"/><Relationship Id="rId14" Type="http://schemas.openxmlformats.org/officeDocument/2006/relationships/hyperlink" Target="https://smati.salesrobotics.co.jp/detail79.html" TargetMode="External"/><Relationship Id="rId22" Type="http://schemas.openxmlformats.org/officeDocument/2006/relationships/hyperlink" Target="https://smati.salesrobotics.co.jp/detail79.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I151"/>
  <sheetViews>
    <sheetView showGridLines="0" topLeftCell="A98" zoomScale="67" workbookViewId="0">
      <selection activeCell="M18" sqref="M18"/>
    </sheetView>
  </sheetViews>
  <sheetFormatPr baseColWidth="10" defaultColWidth="12.6640625" defaultRowHeight="15.75" customHeight="1"/>
  <cols>
    <col min="1" max="1" width="5.5" style="271" customWidth="1"/>
    <col min="2" max="7" width="12.6640625" style="271"/>
    <col min="8" max="8" width="14" style="271" customWidth="1"/>
    <col min="9" max="9" width="8.83203125" style="271" customWidth="1"/>
    <col min="10" max="16384" width="12.6640625" style="271"/>
  </cols>
  <sheetData>
    <row r="1" spans="1:9" ht="13">
      <c r="A1" s="269"/>
      <c r="B1" s="269"/>
      <c r="C1" s="269"/>
      <c r="D1" s="270"/>
      <c r="E1" s="270"/>
      <c r="F1" s="270"/>
      <c r="G1" s="270"/>
      <c r="H1" s="270"/>
      <c r="I1" s="269"/>
    </row>
    <row r="2" spans="1:9" ht="41.25" customHeight="1">
      <c r="A2" s="269"/>
      <c r="B2" s="269"/>
      <c r="C2" s="270"/>
      <c r="D2" s="272" t="s">
        <v>0</v>
      </c>
      <c r="E2" s="270"/>
      <c r="F2" s="273"/>
      <c r="G2" s="270"/>
      <c r="H2" s="270"/>
      <c r="I2" s="269"/>
    </row>
    <row r="3" spans="1:9" ht="13">
      <c r="A3" s="269"/>
      <c r="B3" s="269"/>
      <c r="C3" s="269"/>
      <c r="D3" s="269"/>
      <c r="E3" s="269"/>
      <c r="F3" s="269"/>
      <c r="G3" s="269"/>
      <c r="H3" s="269"/>
      <c r="I3" s="269"/>
    </row>
    <row r="4" spans="1:9" ht="13">
      <c r="A4" s="274"/>
      <c r="B4" s="275" t="s">
        <v>1</v>
      </c>
      <c r="C4" s="275"/>
      <c r="D4" s="275"/>
      <c r="E4" s="275"/>
      <c r="F4" s="275"/>
      <c r="G4" s="275"/>
      <c r="H4" s="275"/>
      <c r="I4" s="274"/>
    </row>
    <row r="5" spans="1:9" ht="13">
      <c r="A5" s="269"/>
      <c r="B5" s="284" t="s">
        <v>2</v>
      </c>
      <c r="C5" s="285"/>
      <c r="D5" s="285"/>
      <c r="E5" s="286" t="s">
        <v>203</v>
      </c>
      <c r="F5" s="278"/>
      <c r="G5" s="278"/>
      <c r="H5" s="278"/>
      <c r="I5" s="269"/>
    </row>
    <row r="6" spans="1:9" ht="13">
      <c r="A6" s="269"/>
      <c r="B6" s="284" t="s">
        <v>3</v>
      </c>
      <c r="C6" s="286"/>
      <c r="D6" s="285"/>
      <c r="E6" s="286" t="s">
        <v>204</v>
      </c>
      <c r="F6" s="275"/>
      <c r="G6" s="275"/>
      <c r="H6" s="278"/>
      <c r="I6" s="269"/>
    </row>
    <row r="7" spans="1:9" ht="13">
      <c r="A7" s="269"/>
      <c r="B7" s="284" t="s">
        <v>4</v>
      </c>
      <c r="C7" s="286"/>
      <c r="D7" s="285"/>
      <c r="E7" s="327" t="s">
        <v>205</v>
      </c>
      <c r="F7" s="275"/>
      <c r="G7" s="275"/>
      <c r="H7" s="278"/>
      <c r="I7" s="269"/>
    </row>
    <row r="8" spans="1:9" ht="13">
      <c r="A8" s="269"/>
      <c r="B8" s="286" t="s">
        <v>5</v>
      </c>
      <c r="C8" s="286"/>
      <c r="D8" s="285"/>
      <c r="E8" s="327" t="s">
        <v>206</v>
      </c>
      <c r="F8" s="275"/>
      <c r="G8" s="275"/>
      <c r="H8" s="278"/>
      <c r="I8" s="269"/>
    </row>
    <row r="9" spans="1:9" ht="13">
      <c r="A9" s="269"/>
      <c r="B9" s="286"/>
      <c r="C9" s="286"/>
      <c r="D9" s="285"/>
      <c r="E9" s="327" t="s">
        <v>207</v>
      </c>
      <c r="F9" s="275"/>
      <c r="G9" s="275"/>
      <c r="H9" s="278"/>
      <c r="I9" s="269"/>
    </row>
    <row r="10" spans="1:9" ht="13">
      <c r="A10" s="269"/>
      <c r="B10" s="278"/>
      <c r="C10" s="276"/>
      <c r="D10" s="278"/>
      <c r="E10" s="278"/>
      <c r="F10" s="278"/>
      <c r="G10" s="278"/>
      <c r="H10" s="278"/>
      <c r="I10" s="269"/>
    </row>
    <row r="11" spans="1:9" ht="13">
      <c r="A11" s="269"/>
      <c r="B11" s="279"/>
      <c r="C11" s="279"/>
      <c r="D11" s="279"/>
      <c r="E11" s="279"/>
      <c r="F11" s="279"/>
      <c r="G11" s="279"/>
      <c r="H11" s="279"/>
      <c r="I11" s="269"/>
    </row>
    <row r="12" spans="1:9" ht="13">
      <c r="A12" s="269"/>
      <c r="B12" s="284" t="s">
        <v>2</v>
      </c>
      <c r="C12" s="278"/>
      <c r="D12" s="278"/>
      <c r="E12" s="278"/>
      <c r="F12" s="278"/>
      <c r="G12" s="278"/>
      <c r="H12" s="278"/>
      <c r="I12" s="269"/>
    </row>
    <row r="13" spans="1:9" ht="13">
      <c r="A13" s="269"/>
      <c r="B13" s="284" t="s">
        <v>3</v>
      </c>
      <c r="C13" s="278"/>
      <c r="D13" s="278"/>
      <c r="E13" s="278"/>
      <c r="F13" s="278"/>
      <c r="G13" s="278"/>
      <c r="H13" s="278"/>
      <c r="I13" s="269"/>
    </row>
    <row r="14" spans="1:9" ht="13">
      <c r="A14" s="269"/>
      <c r="B14" s="284" t="s">
        <v>4</v>
      </c>
      <c r="C14" s="278"/>
      <c r="D14" s="278"/>
      <c r="E14" s="278"/>
      <c r="F14" s="278"/>
      <c r="G14" s="278"/>
      <c r="H14" s="278"/>
      <c r="I14" s="269"/>
    </row>
    <row r="15" spans="1:9" ht="13">
      <c r="A15" s="269"/>
      <c r="B15" s="278" t="s">
        <v>6</v>
      </c>
      <c r="C15" s="278"/>
      <c r="D15" s="278"/>
      <c r="E15" s="278"/>
      <c r="F15" s="278"/>
      <c r="G15" s="278"/>
      <c r="H15" s="278"/>
      <c r="I15" s="269"/>
    </row>
    <row r="16" spans="1:9" ht="13">
      <c r="A16" s="269"/>
      <c r="B16" s="280" t="s">
        <v>7</v>
      </c>
      <c r="C16" s="278"/>
      <c r="D16" s="278"/>
      <c r="E16" s="278"/>
      <c r="F16" s="278"/>
      <c r="G16" s="278"/>
      <c r="H16" s="278"/>
      <c r="I16" s="269"/>
    </row>
    <row r="17" spans="1:9" ht="13">
      <c r="A17" s="269"/>
      <c r="B17" s="280" t="s">
        <v>8</v>
      </c>
      <c r="C17" s="278"/>
      <c r="D17" s="278"/>
      <c r="E17" s="278"/>
      <c r="F17" s="278"/>
      <c r="G17" s="278"/>
      <c r="H17" s="278"/>
      <c r="I17" s="269"/>
    </row>
    <row r="18" spans="1:9" ht="14">
      <c r="A18" s="269"/>
      <c r="B18" s="325" t="s">
        <v>215</v>
      </c>
      <c r="C18" s="278"/>
      <c r="D18" s="278"/>
      <c r="E18" s="278"/>
      <c r="F18" s="278"/>
      <c r="G18" s="278"/>
      <c r="H18" s="278"/>
      <c r="I18" s="269"/>
    </row>
    <row r="19" spans="1:9" ht="13">
      <c r="A19" s="269"/>
      <c r="B19" s="275"/>
      <c r="C19" s="278"/>
      <c r="D19" s="278"/>
      <c r="E19" s="278"/>
      <c r="F19" s="278"/>
      <c r="G19" s="278"/>
      <c r="H19" s="278"/>
      <c r="I19" s="269"/>
    </row>
    <row r="20" spans="1:9" ht="13">
      <c r="A20" s="269"/>
      <c r="B20" s="275"/>
      <c r="C20" s="278"/>
      <c r="D20" s="278"/>
      <c r="E20" s="278"/>
      <c r="F20" s="278"/>
      <c r="G20" s="278"/>
      <c r="H20" s="278"/>
      <c r="I20" s="269"/>
    </row>
    <row r="21" spans="1:9" ht="13">
      <c r="A21" s="269"/>
      <c r="B21" s="275"/>
      <c r="C21" s="278"/>
      <c r="D21" s="278"/>
      <c r="E21" s="278"/>
      <c r="F21" s="278"/>
      <c r="G21" s="278"/>
      <c r="H21" s="278"/>
      <c r="I21" s="269"/>
    </row>
    <row r="22" spans="1:9" ht="13">
      <c r="A22" s="269"/>
      <c r="B22" s="275"/>
      <c r="C22" s="278"/>
      <c r="D22" s="278"/>
      <c r="E22" s="278"/>
      <c r="F22" s="278"/>
      <c r="G22" s="278"/>
      <c r="H22" s="278"/>
      <c r="I22" s="269"/>
    </row>
    <row r="23" spans="1:9" ht="13">
      <c r="A23" s="269"/>
      <c r="B23" s="275"/>
      <c r="C23" s="278"/>
      <c r="D23" s="278"/>
      <c r="E23" s="278"/>
      <c r="F23" s="278"/>
      <c r="G23" s="278"/>
      <c r="H23" s="278"/>
      <c r="I23" s="269"/>
    </row>
    <row r="24" spans="1:9" ht="13">
      <c r="A24" s="269"/>
      <c r="B24" s="275"/>
      <c r="C24" s="278"/>
      <c r="D24" s="278"/>
      <c r="E24" s="278"/>
      <c r="F24" s="278"/>
      <c r="G24" s="278"/>
      <c r="H24" s="278"/>
      <c r="I24" s="269"/>
    </row>
    <row r="25" spans="1:9" ht="13">
      <c r="A25" s="269"/>
      <c r="B25" s="275"/>
      <c r="C25" s="278"/>
      <c r="D25" s="278"/>
      <c r="E25" s="278"/>
      <c r="F25" s="278"/>
      <c r="G25" s="278"/>
      <c r="H25" s="278"/>
      <c r="I25" s="269"/>
    </row>
    <row r="26" spans="1:9" ht="13">
      <c r="A26" s="269"/>
      <c r="B26" s="275"/>
      <c r="C26" s="278"/>
      <c r="D26" s="278"/>
      <c r="E26" s="278"/>
      <c r="F26" s="278"/>
      <c r="G26" s="278"/>
      <c r="H26" s="278"/>
      <c r="I26" s="269"/>
    </row>
    <row r="27" spans="1:9" ht="13">
      <c r="A27" s="269"/>
      <c r="B27" s="275"/>
      <c r="C27" s="278"/>
      <c r="D27" s="278"/>
      <c r="E27" s="278"/>
      <c r="F27" s="278"/>
      <c r="G27" s="278"/>
      <c r="H27" s="278"/>
      <c r="I27" s="269"/>
    </row>
    <row r="28" spans="1:9" ht="13">
      <c r="A28" s="269"/>
      <c r="B28" s="275"/>
      <c r="C28" s="278"/>
      <c r="D28" s="278"/>
      <c r="E28" s="278"/>
      <c r="F28" s="278"/>
      <c r="G28" s="278"/>
      <c r="H28" s="278"/>
      <c r="I28" s="269"/>
    </row>
    <row r="29" spans="1:9" ht="13">
      <c r="A29" s="269"/>
      <c r="B29" s="277"/>
      <c r="C29" s="278"/>
      <c r="D29" s="278"/>
      <c r="E29" s="278"/>
      <c r="F29" s="278"/>
      <c r="G29" s="278"/>
      <c r="H29" s="278"/>
      <c r="I29" s="269"/>
    </row>
    <row r="30" spans="1:9" ht="13">
      <c r="A30" s="269"/>
      <c r="B30" s="277"/>
      <c r="C30" s="278"/>
      <c r="D30" s="278"/>
      <c r="E30" s="278"/>
      <c r="F30" s="278"/>
      <c r="G30" s="278"/>
      <c r="H30" s="278"/>
      <c r="I30" s="269"/>
    </row>
    <row r="31" spans="1:9" ht="13">
      <c r="A31" s="269"/>
      <c r="B31" s="275"/>
      <c r="C31" s="278"/>
      <c r="D31" s="278"/>
      <c r="E31" s="278"/>
      <c r="F31" s="278"/>
      <c r="G31" s="278"/>
      <c r="H31" s="278"/>
      <c r="I31" s="269"/>
    </row>
    <row r="32" spans="1:9" ht="13">
      <c r="A32" s="269"/>
      <c r="B32" s="277"/>
      <c r="C32" s="278"/>
      <c r="D32" s="278"/>
      <c r="E32" s="278"/>
      <c r="F32" s="278"/>
      <c r="G32" s="278"/>
      <c r="H32" s="278"/>
      <c r="I32" s="269"/>
    </row>
    <row r="33" spans="1:9" ht="13">
      <c r="A33" s="269"/>
      <c r="B33" s="277"/>
      <c r="C33" s="278"/>
      <c r="D33" s="278"/>
      <c r="E33" s="278"/>
      <c r="F33" s="278"/>
      <c r="G33" s="278"/>
      <c r="H33" s="278"/>
      <c r="I33" s="269"/>
    </row>
    <row r="34" spans="1:9" ht="13">
      <c r="A34" s="269"/>
      <c r="B34" s="277"/>
      <c r="C34" s="278"/>
      <c r="D34" s="278"/>
      <c r="E34" s="278"/>
      <c r="F34" s="278"/>
      <c r="G34" s="278"/>
      <c r="H34" s="278"/>
      <c r="I34" s="269"/>
    </row>
    <row r="35" spans="1:9" ht="13">
      <c r="A35" s="269"/>
      <c r="B35" s="277"/>
      <c r="C35" s="278"/>
      <c r="D35" s="278"/>
      <c r="E35" s="278"/>
      <c r="F35" s="278"/>
      <c r="G35" s="278"/>
      <c r="H35" s="278"/>
      <c r="I35" s="269"/>
    </row>
    <row r="36" spans="1:9" ht="13">
      <c r="A36" s="269"/>
      <c r="B36" s="277"/>
      <c r="C36" s="278"/>
      <c r="D36" s="278"/>
      <c r="E36" s="278"/>
      <c r="F36" s="278"/>
      <c r="G36" s="278"/>
      <c r="H36" s="278"/>
      <c r="I36" s="269"/>
    </row>
    <row r="37" spans="1:9" ht="13">
      <c r="A37" s="269"/>
      <c r="B37" s="277"/>
      <c r="C37" s="278"/>
      <c r="D37" s="278"/>
      <c r="E37" s="278"/>
      <c r="F37" s="278"/>
      <c r="G37" s="278"/>
      <c r="H37" s="278"/>
      <c r="I37" s="269"/>
    </row>
    <row r="38" spans="1:9" ht="13">
      <c r="A38" s="269"/>
      <c r="B38" s="277"/>
      <c r="C38" s="278"/>
      <c r="D38" s="278"/>
      <c r="E38" s="278"/>
      <c r="F38" s="278"/>
      <c r="G38" s="278"/>
      <c r="H38" s="278"/>
      <c r="I38" s="269"/>
    </row>
    <row r="39" spans="1:9" ht="13">
      <c r="A39" s="269"/>
      <c r="B39" s="277"/>
      <c r="C39" s="278"/>
      <c r="D39" s="278"/>
      <c r="E39" s="278"/>
      <c r="F39" s="278"/>
      <c r="G39" s="278"/>
      <c r="H39" s="278"/>
      <c r="I39" s="269"/>
    </row>
    <row r="40" spans="1:9" ht="13">
      <c r="A40" s="269"/>
      <c r="B40" s="286" t="s">
        <v>5</v>
      </c>
      <c r="C40" s="278"/>
      <c r="D40" s="278"/>
      <c r="E40" s="278"/>
      <c r="F40" s="278"/>
      <c r="G40" s="278"/>
      <c r="H40" s="278"/>
      <c r="I40" s="269"/>
    </row>
    <row r="41" spans="1:9" ht="13">
      <c r="A41" s="269"/>
      <c r="B41" s="281" t="s">
        <v>208</v>
      </c>
      <c r="C41" s="278"/>
      <c r="D41" s="278"/>
      <c r="E41" s="278"/>
      <c r="F41" s="278"/>
      <c r="G41" s="278"/>
      <c r="H41" s="278"/>
      <c r="I41" s="269"/>
    </row>
    <row r="42" spans="1:9" ht="13">
      <c r="A42" s="269"/>
      <c r="B42" s="282" t="s">
        <v>209</v>
      </c>
      <c r="C42" s="278"/>
      <c r="D42" s="278"/>
      <c r="E42" s="278"/>
      <c r="F42" s="278"/>
      <c r="G42" s="278"/>
      <c r="H42" s="278"/>
      <c r="I42" s="269"/>
    </row>
    <row r="43" spans="1:9" ht="13">
      <c r="A43" s="269"/>
      <c r="B43" s="282" t="s">
        <v>210</v>
      </c>
      <c r="C43" s="278"/>
      <c r="D43" s="278"/>
      <c r="E43" s="278"/>
      <c r="F43" s="278"/>
      <c r="G43" s="278"/>
      <c r="H43" s="278"/>
      <c r="I43" s="269"/>
    </row>
    <row r="44" spans="1:9" ht="13">
      <c r="A44" s="269"/>
      <c r="B44" s="277"/>
      <c r="C44" s="278"/>
      <c r="D44" s="278"/>
      <c r="E44" s="278"/>
      <c r="F44" s="278"/>
      <c r="G44" s="278"/>
      <c r="H44" s="278"/>
      <c r="I44" s="269"/>
    </row>
    <row r="45" spans="1:9" ht="13">
      <c r="A45" s="269"/>
      <c r="B45" s="277"/>
      <c r="C45" s="278"/>
      <c r="D45" s="278"/>
      <c r="E45" s="278"/>
      <c r="F45" s="278"/>
      <c r="G45" s="278"/>
      <c r="H45" s="278"/>
      <c r="I45" s="269"/>
    </row>
    <row r="46" spans="1:9" ht="13">
      <c r="A46" s="269"/>
      <c r="B46" s="277"/>
      <c r="C46" s="278"/>
      <c r="D46" s="278"/>
      <c r="E46" s="278"/>
      <c r="F46" s="278"/>
      <c r="G46" s="278"/>
      <c r="H46" s="278"/>
      <c r="I46" s="269"/>
    </row>
    <row r="47" spans="1:9" ht="13">
      <c r="A47" s="269"/>
      <c r="B47" s="277"/>
      <c r="C47" s="278"/>
      <c r="D47" s="278"/>
      <c r="E47" s="278"/>
      <c r="F47" s="278"/>
      <c r="G47" s="278"/>
      <c r="H47" s="278"/>
      <c r="I47" s="269"/>
    </row>
    <row r="48" spans="1:9" ht="13">
      <c r="A48" s="269"/>
      <c r="B48" s="277"/>
      <c r="C48" s="278"/>
      <c r="D48" s="278"/>
      <c r="E48" s="278"/>
      <c r="F48" s="278"/>
      <c r="G48" s="278"/>
      <c r="H48" s="278"/>
      <c r="I48" s="269"/>
    </row>
    <row r="49" spans="1:9" ht="13">
      <c r="A49" s="269"/>
      <c r="B49" s="277"/>
      <c r="C49" s="278"/>
      <c r="D49" s="278"/>
      <c r="E49" s="278"/>
      <c r="F49" s="278"/>
      <c r="G49" s="278"/>
      <c r="H49" s="278"/>
      <c r="I49" s="269"/>
    </row>
    <row r="50" spans="1:9" ht="13">
      <c r="A50" s="269"/>
      <c r="B50" s="277"/>
      <c r="C50" s="278"/>
      <c r="D50" s="278"/>
      <c r="E50" s="278"/>
      <c r="F50" s="278"/>
      <c r="G50" s="278"/>
      <c r="H50" s="278"/>
      <c r="I50" s="269"/>
    </row>
    <row r="51" spans="1:9" ht="13">
      <c r="A51" s="269"/>
      <c r="B51" s="277"/>
      <c r="C51" s="278"/>
      <c r="D51" s="278"/>
      <c r="E51" s="278"/>
      <c r="F51" s="278"/>
      <c r="G51" s="278"/>
      <c r="H51" s="278"/>
      <c r="I51" s="269"/>
    </row>
    <row r="52" spans="1:9" ht="13">
      <c r="A52" s="269"/>
      <c r="B52" s="277"/>
      <c r="C52" s="278"/>
      <c r="D52" s="278"/>
      <c r="E52" s="278"/>
      <c r="F52" s="278"/>
      <c r="G52" s="278"/>
      <c r="H52" s="278"/>
      <c r="I52" s="269"/>
    </row>
    <row r="53" spans="1:9" ht="13">
      <c r="A53" s="269"/>
      <c r="B53" s="277"/>
      <c r="C53" s="278"/>
      <c r="D53" s="278"/>
      <c r="E53" s="278"/>
      <c r="F53" s="278"/>
      <c r="G53" s="278"/>
      <c r="H53" s="278"/>
      <c r="I53" s="269"/>
    </row>
    <row r="54" spans="1:9" ht="13">
      <c r="A54" s="269"/>
      <c r="B54" s="277"/>
      <c r="C54" s="278"/>
      <c r="D54" s="278"/>
      <c r="E54" s="278"/>
      <c r="F54" s="278"/>
      <c r="G54" s="278"/>
      <c r="H54" s="278"/>
      <c r="I54" s="269"/>
    </row>
    <row r="55" spans="1:9" ht="13">
      <c r="A55" s="269"/>
      <c r="B55" s="277"/>
      <c r="C55" s="278"/>
      <c r="D55" s="278"/>
      <c r="E55" s="278"/>
      <c r="F55" s="278"/>
      <c r="G55" s="278"/>
      <c r="H55" s="278"/>
      <c r="I55" s="269"/>
    </row>
    <row r="56" spans="1:9" ht="13">
      <c r="A56" s="269"/>
      <c r="B56" s="277"/>
      <c r="C56" s="278"/>
      <c r="D56" s="278"/>
      <c r="E56" s="278"/>
      <c r="F56" s="278"/>
      <c r="G56" s="278"/>
      <c r="H56" s="278"/>
      <c r="I56" s="269"/>
    </row>
    <row r="57" spans="1:9" ht="13">
      <c r="A57" s="269"/>
      <c r="B57" s="277"/>
      <c r="C57" s="278"/>
      <c r="D57" s="278"/>
      <c r="E57" s="278"/>
      <c r="F57" s="278"/>
      <c r="G57" s="278"/>
      <c r="H57" s="278"/>
      <c r="I57" s="269"/>
    </row>
    <row r="58" spans="1:9" ht="13">
      <c r="A58" s="269"/>
      <c r="B58" s="277"/>
      <c r="C58" s="278"/>
      <c r="D58" s="278"/>
      <c r="E58" s="278"/>
      <c r="F58" s="278"/>
      <c r="G58" s="278"/>
      <c r="H58" s="278"/>
      <c r="I58" s="269"/>
    </row>
    <row r="59" spans="1:9" ht="13">
      <c r="A59" s="269"/>
      <c r="B59" s="277"/>
      <c r="C59" s="278"/>
      <c r="D59" s="278"/>
      <c r="E59" s="278"/>
      <c r="F59" s="278"/>
      <c r="G59" s="278"/>
      <c r="H59" s="278"/>
      <c r="I59" s="269"/>
    </row>
    <row r="60" spans="1:9" ht="13">
      <c r="A60" s="269"/>
      <c r="B60" s="277"/>
      <c r="C60" s="278"/>
      <c r="D60" s="278"/>
      <c r="E60" s="278"/>
      <c r="F60" s="278"/>
      <c r="G60" s="278"/>
      <c r="H60" s="278"/>
      <c r="I60" s="269"/>
    </row>
    <row r="61" spans="1:9" ht="13">
      <c r="A61" s="269"/>
      <c r="B61" s="277"/>
      <c r="C61" s="278"/>
      <c r="D61" s="278"/>
      <c r="E61" s="278"/>
      <c r="F61" s="278"/>
      <c r="G61" s="278"/>
      <c r="H61" s="278"/>
      <c r="I61" s="269"/>
    </row>
    <row r="62" spans="1:9" ht="13">
      <c r="A62" s="269"/>
      <c r="B62" s="277"/>
      <c r="C62" s="278"/>
      <c r="D62" s="278"/>
      <c r="E62" s="278"/>
      <c r="F62" s="278"/>
      <c r="G62" s="278"/>
      <c r="H62" s="278"/>
      <c r="I62" s="269"/>
    </row>
    <row r="63" spans="1:9" ht="13">
      <c r="A63" s="269"/>
      <c r="B63" s="277"/>
      <c r="C63" s="278"/>
      <c r="D63" s="278"/>
      <c r="E63" s="278"/>
      <c r="F63" s="278"/>
      <c r="G63" s="278"/>
      <c r="H63" s="278"/>
      <c r="I63" s="269"/>
    </row>
    <row r="64" spans="1:9" ht="13">
      <c r="A64" s="269"/>
      <c r="B64" s="277"/>
      <c r="C64" s="278"/>
      <c r="D64" s="278"/>
      <c r="E64" s="278"/>
      <c r="F64" s="278"/>
      <c r="G64" s="278"/>
      <c r="H64" s="278"/>
      <c r="I64" s="269"/>
    </row>
    <row r="65" spans="1:9" ht="13">
      <c r="A65" s="269"/>
      <c r="B65" s="277"/>
      <c r="C65" s="278"/>
      <c r="D65" s="278"/>
      <c r="E65" s="278"/>
      <c r="F65" s="278"/>
      <c r="G65" s="278"/>
      <c r="H65" s="278"/>
      <c r="I65" s="269"/>
    </row>
    <row r="66" spans="1:9" ht="13">
      <c r="A66" s="269"/>
      <c r="B66" s="277"/>
      <c r="C66" s="278"/>
      <c r="D66" s="278"/>
      <c r="E66" s="278"/>
      <c r="F66" s="278"/>
      <c r="G66" s="278"/>
      <c r="H66" s="278"/>
      <c r="I66" s="269"/>
    </row>
    <row r="67" spans="1:9" ht="13">
      <c r="A67" s="269"/>
      <c r="B67" s="286" t="s">
        <v>203</v>
      </c>
      <c r="C67" s="278"/>
      <c r="D67" s="278"/>
      <c r="E67" s="278"/>
      <c r="F67" s="278"/>
      <c r="G67" s="278"/>
      <c r="H67" s="278"/>
      <c r="I67" s="269"/>
    </row>
    <row r="68" spans="1:9" ht="13">
      <c r="A68" s="269"/>
      <c r="B68" s="278" t="s">
        <v>9</v>
      </c>
      <c r="C68" s="278"/>
      <c r="D68" s="278"/>
      <c r="E68" s="278"/>
      <c r="F68" s="278"/>
      <c r="G68" s="278"/>
      <c r="H68" s="278"/>
      <c r="I68" s="269"/>
    </row>
    <row r="69" spans="1:9" ht="13">
      <c r="A69" s="269"/>
      <c r="B69" s="278" t="s">
        <v>211</v>
      </c>
      <c r="C69" s="278"/>
      <c r="D69" s="278"/>
      <c r="E69" s="278"/>
      <c r="F69" s="278"/>
      <c r="G69" s="278"/>
      <c r="H69" s="278"/>
      <c r="I69" s="269"/>
    </row>
    <row r="70" spans="1:9" ht="13">
      <c r="A70" s="269"/>
      <c r="B70" s="275"/>
      <c r="C70" s="278"/>
      <c r="D70" s="278"/>
      <c r="E70" s="278"/>
      <c r="F70" s="278"/>
      <c r="G70" s="278"/>
      <c r="H70" s="278"/>
      <c r="I70" s="269"/>
    </row>
    <row r="71" spans="1:9" ht="13">
      <c r="A71" s="269"/>
      <c r="B71" s="275"/>
      <c r="C71" s="278"/>
      <c r="D71" s="278"/>
      <c r="E71" s="278"/>
      <c r="F71" s="278"/>
      <c r="G71" s="278"/>
      <c r="H71" s="278"/>
      <c r="I71" s="269"/>
    </row>
    <row r="72" spans="1:9" ht="13">
      <c r="A72" s="269"/>
      <c r="B72" s="275"/>
      <c r="C72" s="278"/>
      <c r="D72" s="278"/>
      <c r="E72" s="278"/>
      <c r="F72" s="278"/>
      <c r="G72" s="278"/>
      <c r="H72" s="278"/>
      <c r="I72" s="269"/>
    </row>
    <row r="73" spans="1:9" ht="13">
      <c r="A73" s="269"/>
      <c r="B73" s="275"/>
      <c r="C73" s="278"/>
      <c r="D73" s="278"/>
      <c r="E73" s="278"/>
      <c r="F73" s="278"/>
      <c r="G73" s="278"/>
      <c r="H73" s="278"/>
      <c r="I73" s="269"/>
    </row>
    <row r="74" spans="1:9" ht="13">
      <c r="A74" s="269"/>
      <c r="B74" s="275"/>
      <c r="C74" s="278"/>
      <c r="D74" s="278"/>
      <c r="E74" s="278"/>
      <c r="F74" s="278"/>
      <c r="G74" s="278"/>
      <c r="H74" s="278"/>
      <c r="I74" s="269"/>
    </row>
    <row r="75" spans="1:9" ht="13">
      <c r="A75" s="269"/>
      <c r="B75" s="275"/>
      <c r="C75" s="278"/>
      <c r="D75" s="278"/>
      <c r="E75" s="278"/>
      <c r="F75" s="278"/>
      <c r="G75" s="278"/>
      <c r="H75" s="278"/>
      <c r="I75" s="269"/>
    </row>
    <row r="76" spans="1:9" ht="13">
      <c r="A76" s="269"/>
      <c r="B76" s="275"/>
      <c r="C76" s="278"/>
      <c r="D76" s="278"/>
      <c r="E76" s="278"/>
      <c r="F76" s="278"/>
      <c r="G76" s="278"/>
      <c r="H76" s="278"/>
      <c r="I76" s="269"/>
    </row>
    <row r="77" spans="1:9" ht="13">
      <c r="A77" s="269"/>
      <c r="B77" s="275"/>
      <c r="C77" s="278"/>
      <c r="D77" s="278"/>
      <c r="E77" s="278"/>
      <c r="F77" s="278"/>
      <c r="G77" s="278"/>
      <c r="H77" s="278"/>
      <c r="I77" s="269"/>
    </row>
    <row r="78" spans="1:9" ht="13">
      <c r="A78" s="269"/>
      <c r="B78" s="275"/>
      <c r="C78" s="278"/>
      <c r="D78" s="278"/>
      <c r="E78" s="278"/>
      <c r="F78" s="278"/>
      <c r="G78" s="278"/>
      <c r="H78" s="278"/>
      <c r="I78" s="269"/>
    </row>
    <row r="79" spans="1:9" ht="13">
      <c r="A79" s="269"/>
      <c r="B79" s="275"/>
      <c r="C79" s="278"/>
      <c r="D79" s="278"/>
      <c r="E79" s="278"/>
      <c r="F79" s="278"/>
      <c r="G79" s="278"/>
      <c r="H79" s="278"/>
      <c r="I79" s="269"/>
    </row>
    <row r="80" spans="1:9" ht="13">
      <c r="A80" s="269"/>
      <c r="B80" s="275"/>
      <c r="C80" s="278"/>
      <c r="D80" s="278"/>
      <c r="E80" s="278"/>
      <c r="F80" s="278"/>
      <c r="G80" s="278"/>
      <c r="H80" s="278"/>
      <c r="I80" s="269"/>
    </row>
    <row r="81" spans="1:9" ht="13">
      <c r="A81" s="269"/>
      <c r="B81" s="275"/>
      <c r="C81" s="278"/>
      <c r="D81" s="278"/>
      <c r="E81" s="278"/>
      <c r="F81" s="278"/>
      <c r="G81" s="278"/>
      <c r="H81" s="278"/>
      <c r="I81" s="269"/>
    </row>
    <row r="82" spans="1:9" ht="13">
      <c r="A82" s="269"/>
      <c r="B82" s="275"/>
      <c r="C82" s="278"/>
      <c r="D82" s="278"/>
      <c r="E82" s="278"/>
      <c r="F82" s="278"/>
      <c r="G82" s="278"/>
      <c r="H82" s="278"/>
      <c r="I82" s="269"/>
    </row>
    <row r="83" spans="1:9" ht="13">
      <c r="A83" s="269"/>
      <c r="B83" s="275"/>
      <c r="C83" s="278"/>
      <c r="D83" s="278"/>
      <c r="E83" s="278"/>
      <c r="F83" s="278"/>
      <c r="G83" s="278"/>
      <c r="H83" s="278"/>
      <c r="I83" s="269"/>
    </row>
    <row r="84" spans="1:9" ht="13">
      <c r="A84" s="269"/>
      <c r="B84" s="275"/>
      <c r="C84" s="278"/>
      <c r="D84" s="278"/>
      <c r="E84" s="278"/>
      <c r="F84" s="278"/>
      <c r="G84" s="278"/>
      <c r="H84" s="278"/>
      <c r="I84" s="269"/>
    </row>
    <row r="85" spans="1:9" ht="13">
      <c r="A85" s="269"/>
      <c r="B85" s="275"/>
      <c r="C85" s="278"/>
      <c r="D85" s="278"/>
      <c r="E85" s="278"/>
      <c r="F85" s="278"/>
      <c r="G85" s="278"/>
      <c r="H85" s="278"/>
      <c r="I85" s="269"/>
    </row>
    <row r="86" spans="1:9" ht="13">
      <c r="A86" s="269"/>
      <c r="B86" s="275"/>
      <c r="C86" s="278"/>
      <c r="D86" s="278"/>
      <c r="E86" s="278"/>
      <c r="F86" s="278"/>
      <c r="G86" s="278"/>
      <c r="H86" s="278"/>
      <c r="I86" s="269"/>
    </row>
    <row r="87" spans="1:9" ht="13">
      <c r="A87" s="269"/>
      <c r="B87" s="275"/>
      <c r="C87" s="278"/>
      <c r="D87" s="278"/>
      <c r="E87" s="278"/>
      <c r="F87" s="278"/>
      <c r="G87" s="278"/>
      <c r="H87" s="278"/>
      <c r="I87" s="269"/>
    </row>
    <row r="88" spans="1:9" ht="13">
      <c r="A88" s="269"/>
      <c r="B88" s="275"/>
      <c r="C88" s="278"/>
      <c r="D88" s="278"/>
      <c r="E88" s="278"/>
      <c r="F88" s="278"/>
      <c r="G88" s="278"/>
      <c r="H88" s="278"/>
      <c r="I88" s="269"/>
    </row>
    <row r="89" spans="1:9" ht="13">
      <c r="A89" s="269"/>
      <c r="B89" s="277"/>
      <c r="C89" s="278"/>
      <c r="D89" s="278"/>
      <c r="E89" s="278"/>
      <c r="F89" s="278"/>
      <c r="G89" s="278"/>
      <c r="H89" s="278"/>
      <c r="I89" s="269"/>
    </row>
    <row r="90" spans="1:9" ht="13">
      <c r="A90" s="269"/>
      <c r="B90" s="286" t="s">
        <v>204</v>
      </c>
      <c r="C90" s="278"/>
      <c r="D90" s="278"/>
      <c r="E90" s="278"/>
      <c r="F90" s="278"/>
      <c r="G90" s="278"/>
      <c r="H90" s="278"/>
      <c r="I90" s="269"/>
    </row>
    <row r="91" spans="1:9" ht="13">
      <c r="A91" s="269"/>
      <c r="B91" s="278" t="s">
        <v>10</v>
      </c>
      <c r="C91" s="278"/>
      <c r="D91" s="278"/>
      <c r="E91" s="278"/>
      <c r="F91" s="278"/>
      <c r="G91" s="278"/>
      <c r="H91" s="278"/>
      <c r="I91" s="269"/>
    </row>
    <row r="92" spans="1:9" ht="13">
      <c r="A92" s="269"/>
      <c r="B92" s="278" t="s">
        <v>136</v>
      </c>
      <c r="C92" s="278"/>
      <c r="D92" s="278"/>
      <c r="E92" s="278"/>
      <c r="F92" s="278"/>
      <c r="G92" s="278"/>
      <c r="H92" s="278"/>
      <c r="I92" s="269"/>
    </row>
    <row r="93" spans="1:9" ht="13">
      <c r="A93" s="269"/>
      <c r="B93" s="278" t="s">
        <v>212</v>
      </c>
      <c r="C93" s="278"/>
      <c r="D93" s="278"/>
      <c r="E93" s="278"/>
      <c r="F93" s="278"/>
      <c r="G93" s="278"/>
      <c r="H93" s="278"/>
      <c r="I93" s="269"/>
    </row>
    <row r="94" spans="1:9" ht="13">
      <c r="A94" s="269"/>
      <c r="B94" s="275"/>
      <c r="C94" s="278"/>
      <c r="D94" s="278"/>
      <c r="E94" s="278"/>
      <c r="F94" s="278"/>
      <c r="G94" s="278"/>
      <c r="H94" s="278"/>
      <c r="I94" s="269"/>
    </row>
    <row r="95" spans="1:9" ht="13">
      <c r="A95" s="269"/>
      <c r="B95" s="275"/>
      <c r="C95" s="278"/>
      <c r="D95" s="278"/>
      <c r="E95" s="278"/>
      <c r="F95" s="278"/>
      <c r="G95" s="278"/>
      <c r="H95" s="278"/>
      <c r="I95" s="269"/>
    </row>
    <row r="96" spans="1:9" ht="13">
      <c r="A96" s="269"/>
      <c r="B96" s="327" t="s">
        <v>205</v>
      </c>
      <c r="C96" s="278"/>
      <c r="D96" s="278"/>
      <c r="E96" s="278"/>
      <c r="F96" s="278"/>
      <c r="G96" s="278"/>
      <c r="H96" s="278"/>
      <c r="I96" s="269"/>
    </row>
    <row r="97" spans="1:9" ht="13">
      <c r="A97" s="269"/>
      <c r="B97" s="278" t="s">
        <v>11</v>
      </c>
      <c r="C97" s="278"/>
      <c r="D97" s="278"/>
      <c r="E97" s="278"/>
      <c r="F97" s="278"/>
      <c r="G97" s="278"/>
      <c r="H97" s="278"/>
      <c r="I97" s="269"/>
    </row>
    <row r="98" spans="1:9" ht="13">
      <c r="A98" s="269"/>
      <c r="B98" s="275"/>
      <c r="C98" s="278"/>
      <c r="D98" s="278"/>
      <c r="E98" s="278"/>
      <c r="F98" s="278"/>
      <c r="G98" s="278"/>
      <c r="H98" s="278"/>
      <c r="I98" s="269"/>
    </row>
    <row r="99" spans="1:9" ht="13">
      <c r="A99" s="269"/>
      <c r="B99" s="275"/>
      <c r="C99" s="278"/>
      <c r="D99" s="278"/>
      <c r="E99" s="278"/>
      <c r="F99" s="278"/>
      <c r="G99" s="278"/>
      <c r="H99" s="278"/>
      <c r="I99" s="269"/>
    </row>
    <row r="100" spans="1:9" ht="13">
      <c r="A100" s="269"/>
      <c r="B100" s="275"/>
      <c r="C100" s="278"/>
      <c r="D100" s="278"/>
      <c r="E100" s="278"/>
      <c r="F100" s="278"/>
      <c r="G100" s="278"/>
      <c r="H100" s="278"/>
      <c r="I100" s="269"/>
    </row>
    <row r="101" spans="1:9" ht="13">
      <c r="A101" s="269"/>
      <c r="B101" s="275"/>
      <c r="C101" s="278"/>
      <c r="D101" s="278"/>
      <c r="E101" s="278"/>
      <c r="F101" s="278"/>
      <c r="G101" s="278"/>
      <c r="H101" s="278"/>
      <c r="I101" s="269"/>
    </row>
    <row r="102" spans="1:9" ht="13">
      <c r="A102" s="269"/>
      <c r="B102" s="275"/>
      <c r="C102" s="278"/>
      <c r="D102" s="278"/>
      <c r="E102" s="278"/>
      <c r="F102" s="278"/>
      <c r="G102" s="278"/>
      <c r="H102" s="278"/>
      <c r="I102" s="269"/>
    </row>
    <row r="103" spans="1:9" ht="13">
      <c r="A103" s="269"/>
      <c r="B103" s="275"/>
      <c r="C103" s="278"/>
      <c r="D103" s="278"/>
      <c r="E103" s="278"/>
      <c r="F103" s="278"/>
      <c r="G103" s="278"/>
      <c r="H103" s="278"/>
      <c r="I103" s="269"/>
    </row>
    <row r="104" spans="1:9" ht="13">
      <c r="A104" s="269"/>
      <c r="B104" s="275"/>
      <c r="C104" s="278"/>
      <c r="D104" s="278"/>
      <c r="E104" s="278"/>
      <c r="F104" s="278"/>
      <c r="G104" s="278"/>
      <c r="H104" s="278"/>
      <c r="I104" s="269"/>
    </row>
    <row r="105" spans="1:9" ht="13">
      <c r="A105" s="269"/>
      <c r="B105" s="275"/>
      <c r="C105" s="278"/>
      <c r="D105" s="278"/>
      <c r="E105" s="278"/>
      <c r="F105" s="278"/>
      <c r="G105" s="278"/>
      <c r="H105" s="278"/>
      <c r="I105" s="269"/>
    </row>
    <row r="106" spans="1:9" ht="13">
      <c r="A106" s="269"/>
      <c r="B106" s="275"/>
      <c r="C106" s="278"/>
      <c r="D106" s="278"/>
      <c r="E106" s="278"/>
      <c r="F106" s="278"/>
      <c r="G106" s="278"/>
      <c r="H106" s="278"/>
      <c r="I106" s="269"/>
    </row>
    <row r="107" spans="1:9" ht="13">
      <c r="A107" s="269"/>
      <c r="B107" s="275"/>
      <c r="C107" s="278"/>
      <c r="D107" s="278"/>
      <c r="E107" s="278"/>
      <c r="F107" s="278"/>
      <c r="G107" s="278"/>
      <c r="H107" s="278"/>
      <c r="I107" s="269"/>
    </row>
    <row r="108" spans="1:9" ht="13">
      <c r="A108" s="269"/>
      <c r="B108" s="277"/>
      <c r="C108" s="278"/>
      <c r="D108" s="278"/>
      <c r="E108" s="278"/>
      <c r="F108" s="278"/>
      <c r="G108" s="278"/>
      <c r="H108" s="278"/>
      <c r="I108" s="269"/>
    </row>
    <row r="109" spans="1:9" ht="13">
      <c r="A109" s="269"/>
      <c r="B109" s="277"/>
      <c r="C109" s="278"/>
      <c r="D109" s="278"/>
      <c r="E109" s="278"/>
      <c r="F109" s="278"/>
      <c r="G109" s="278"/>
      <c r="H109" s="278"/>
      <c r="I109" s="269"/>
    </row>
    <row r="110" spans="1:9" ht="13">
      <c r="A110" s="269"/>
      <c r="B110" s="277"/>
      <c r="C110" s="278"/>
      <c r="D110" s="278"/>
      <c r="E110" s="278"/>
      <c r="F110" s="278"/>
      <c r="G110" s="278"/>
      <c r="H110" s="278"/>
      <c r="I110" s="269"/>
    </row>
    <row r="111" spans="1:9" ht="13">
      <c r="A111" s="269"/>
      <c r="B111" s="277"/>
      <c r="C111" s="278"/>
      <c r="D111" s="278"/>
      <c r="E111" s="278"/>
      <c r="F111" s="278"/>
      <c r="G111" s="278"/>
      <c r="H111" s="278"/>
      <c r="I111" s="269"/>
    </row>
    <row r="112" spans="1:9" ht="13">
      <c r="A112" s="269"/>
      <c r="B112" s="277"/>
      <c r="C112" s="278"/>
      <c r="D112" s="278"/>
      <c r="E112" s="278"/>
      <c r="F112" s="278"/>
      <c r="G112" s="278"/>
      <c r="H112" s="278"/>
      <c r="I112" s="269"/>
    </row>
    <row r="113" spans="1:9" ht="13">
      <c r="A113" s="269"/>
      <c r="B113" s="327" t="s">
        <v>206</v>
      </c>
      <c r="C113" s="278"/>
      <c r="D113" s="278"/>
      <c r="E113" s="278"/>
      <c r="F113" s="278"/>
      <c r="G113" s="278"/>
      <c r="H113" s="278"/>
      <c r="I113" s="269"/>
    </row>
    <row r="114" spans="1:9" ht="13">
      <c r="A114" s="269"/>
      <c r="B114" s="278" t="s">
        <v>231</v>
      </c>
      <c r="C114" s="278"/>
      <c r="D114" s="278"/>
      <c r="E114" s="278"/>
      <c r="F114" s="278"/>
      <c r="G114" s="278"/>
      <c r="H114" s="278"/>
      <c r="I114" s="269"/>
    </row>
    <row r="115" spans="1:9" ht="13">
      <c r="A115" s="269"/>
      <c r="B115" s="326" t="s">
        <v>12</v>
      </c>
      <c r="C115" s="278"/>
      <c r="D115" s="278"/>
      <c r="E115" s="278"/>
      <c r="F115" s="278"/>
      <c r="G115" s="278"/>
      <c r="H115" s="278"/>
      <c r="I115" s="269"/>
    </row>
    <row r="116" spans="1:9" ht="13">
      <c r="A116" s="269"/>
      <c r="B116" s="275"/>
      <c r="C116" s="278"/>
      <c r="D116" s="278"/>
      <c r="E116" s="278"/>
      <c r="F116" s="275"/>
      <c r="G116" s="278"/>
      <c r="H116" s="278"/>
      <c r="I116" s="269"/>
    </row>
    <row r="117" spans="1:9" ht="13">
      <c r="A117" s="269"/>
      <c r="B117" s="275"/>
      <c r="C117" s="278"/>
      <c r="D117" s="278"/>
      <c r="E117" s="278"/>
      <c r="F117" s="278"/>
      <c r="G117" s="278"/>
      <c r="H117" s="278"/>
      <c r="I117" s="269"/>
    </row>
    <row r="118" spans="1:9" ht="13">
      <c r="A118" s="269"/>
      <c r="B118" s="275"/>
      <c r="C118" s="278"/>
      <c r="D118" s="278"/>
      <c r="E118" s="278"/>
      <c r="F118" s="278"/>
      <c r="G118" s="278"/>
      <c r="H118" s="278"/>
      <c r="I118" s="269"/>
    </row>
    <row r="119" spans="1:9" ht="13">
      <c r="A119" s="269"/>
      <c r="B119" s="275"/>
      <c r="C119" s="278"/>
      <c r="D119" s="278"/>
      <c r="E119" s="278"/>
      <c r="F119" s="278"/>
      <c r="G119" s="278"/>
      <c r="H119" s="278"/>
      <c r="I119" s="269"/>
    </row>
    <row r="120" spans="1:9" ht="13">
      <c r="A120" s="269"/>
      <c r="B120" s="275"/>
      <c r="C120" s="278"/>
      <c r="D120" s="278"/>
      <c r="E120" s="278"/>
      <c r="F120" s="278"/>
      <c r="G120" s="278"/>
      <c r="H120" s="278"/>
      <c r="I120" s="269"/>
    </row>
    <row r="121" spans="1:9" ht="13">
      <c r="A121" s="269"/>
      <c r="B121" s="275"/>
      <c r="C121" s="278"/>
      <c r="D121" s="278"/>
      <c r="E121" s="278"/>
      <c r="F121" s="278"/>
      <c r="G121" s="278"/>
      <c r="H121" s="278"/>
      <c r="I121" s="269"/>
    </row>
    <row r="122" spans="1:9" ht="13">
      <c r="A122" s="269"/>
      <c r="B122" s="275"/>
      <c r="C122" s="278"/>
      <c r="D122" s="278"/>
      <c r="E122" s="278"/>
      <c r="F122" s="278"/>
      <c r="G122" s="278"/>
      <c r="H122" s="278"/>
      <c r="I122" s="269"/>
    </row>
    <row r="123" spans="1:9" ht="13">
      <c r="A123" s="269"/>
      <c r="B123" s="275"/>
      <c r="C123" s="278"/>
      <c r="D123" s="278"/>
      <c r="E123" s="278"/>
      <c r="F123" s="278"/>
      <c r="G123" s="278"/>
      <c r="H123" s="278"/>
      <c r="I123" s="269"/>
    </row>
    <row r="124" spans="1:9" ht="13">
      <c r="A124" s="269"/>
      <c r="B124" s="275"/>
      <c r="C124" s="278"/>
      <c r="D124" s="278"/>
      <c r="E124" s="278"/>
      <c r="F124" s="278"/>
      <c r="G124" s="278"/>
      <c r="H124" s="278"/>
      <c r="I124" s="269"/>
    </row>
    <row r="125" spans="1:9" ht="13">
      <c r="A125" s="269"/>
      <c r="B125" s="275"/>
      <c r="C125" s="278"/>
      <c r="D125" s="278"/>
      <c r="E125" s="278"/>
      <c r="F125" s="278"/>
      <c r="G125" s="278"/>
      <c r="H125" s="278"/>
      <c r="I125" s="269"/>
    </row>
    <row r="126" spans="1:9" ht="13">
      <c r="A126" s="269"/>
      <c r="B126" s="275"/>
      <c r="C126" s="278"/>
      <c r="D126" s="278"/>
      <c r="E126" s="278"/>
      <c r="F126" s="278"/>
      <c r="G126" s="278"/>
      <c r="H126" s="278"/>
      <c r="I126" s="269"/>
    </row>
    <row r="127" spans="1:9" ht="13">
      <c r="A127" s="269"/>
      <c r="B127" s="275"/>
      <c r="C127" s="278"/>
      <c r="D127" s="278"/>
      <c r="E127" s="278"/>
      <c r="F127" s="278"/>
      <c r="G127" s="278"/>
      <c r="H127" s="278"/>
      <c r="I127" s="269"/>
    </row>
    <row r="128" spans="1:9" ht="13">
      <c r="A128" s="269"/>
      <c r="B128" s="275"/>
      <c r="C128" s="278"/>
      <c r="D128" s="278"/>
      <c r="E128" s="278"/>
      <c r="F128" s="278"/>
      <c r="G128" s="278"/>
      <c r="H128" s="278"/>
      <c r="I128" s="269"/>
    </row>
    <row r="129" spans="1:9" ht="13">
      <c r="A129" s="269"/>
      <c r="B129" s="275"/>
      <c r="C129" s="278"/>
      <c r="D129" s="278"/>
      <c r="E129" s="278"/>
      <c r="F129" s="278"/>
      <c r="G129" s="278"/>
      <c r="H129" s="278"/>
      <c r="I129" s="269"/>
    </row>
    <row r="130" spans="1:9" ht="13">
      <c r="A130" s="269"/>
      <c r="B130" s="275"/>
      <c r="C130" s="278"/>
      <c r="D130" s="278"/>
      <c r="E130" s="278"/>
      <c r="F130" s="278"/>
      <c r="G130" s="278"/>
      <c r="H130" s="278"/>
      <c r="I130" s="269"/>
    </row>
    <row r="131" spans="1:9" ht="13">
      <c r="A131" s="269"/>
      <c r="B131" s="275"/>
      <c r="C131" s="278"/>
      <c r="D131" s="278"/>
      <c r="E131" s="278"/>
      <c r="F131" s="278"/>
      <c r="G131" s="278"/>
      <c r="H131" s="278"/>
      <c r="I131" s="269"/>
    </row>
    <row r="132" spans="1:9" ht="13">
      <c r="A132" s="269"/>
      <c r="B132" s="275"/>
      <c r="C132" s="278"/>
      <c r="D132" s="278"/>
      <c r="E132" s="278"/>
      <c r="F132" s="278"/>
      <c r="G132" s="278"/>
      <c r="H132" s="278"/>
      <c r="I132" s="269"/>
    </row>
    <row r="133" spans="1:9" ht="13">
      <c r="A133" s="269"/>
      <c r="B133" s="275"/>
      <c r="C133" s="278"/>
      <c r="D133" s="278"/>
      <c r="E133" s="278"/>
      <c r="F133" s="278"/>
      <c r="G133" s="278"/>
      <c r="H133" s="278"/>
      <c r="I133" s="269"/>
    </row>
    <row r="134" spans="1:9" ht="13">
      <c r="A134" s="269"/>
      <c r="B134" s="275"/>
      <c r="C134" s="278"/>
      <c r="D134" s="278"/>
      <c r="E134" s="278"/>
      <c r="F134" s="278"/>
      <c r="G134" s="278"/>
      <c r="H134" s="278"/>
      <c r="I134" s="269"/>
    </row>
    <row r="135" spans="1:9" ht="13">
      <c r="A135" s="269"/>
      <c r="B135" s="275"/>
      <c r="C135" s="278"/>
      <c r="D135" s="278"/>
      <c r="E135" s="278"/>
      <c r="F135" s="278"/>
      <c r="G135" s="278"/>
      <c r="H135" s="278"/>
      <c r="I135" s="269"/>
    </row>
    <row r="136" spans="1:9" ht="13">
      <c r="A136" s="269"/>
      <c r="B136" s="275"/>
      <c r="C136" s="278"/>
      <c r="D136" s="278"/>
      <c r="E136" s="278"/>
      <c r="F136" s="278"/>
      <c r="G136" s="278"/>
      <c r="H136" s="278"/>
      <c r="I136" s="269"/>
    </row>
    <row r="137" spans="1:9" ht="13">
      <c r="A137" s="269"/>
      <c r="B137" s="275"/>
      <c r="C137" s="278"/>
      <c r="D137" s="278"/>
      <c r="E137" s="278"/>
      <c r="F137" s="278"/>
      <c r="G137" s="278"/>
      <c r="H137" s="278"/>
      <c r="I137" s="269"/>
    </row>
    <row r="138" spans="1:9" ht="13">
      <c r="A138" s="269"/>
      <c r="B138" s="275"/>
      <c r="C138" s="278"/>
      <c r="D138" s="278"/>
      <c r="E138" s="278"/>
      <c r="F138" s="278"/>
      <c r="G138" s="278"/>
      <c r="H138" s="278"/>
      <c r="I138" s="269"/>
    </row>
    <row r="139" spans="1:9" ht="13">
      <c r="A139" s="269"/>
      <c r="B139" s="275"/>
      <c r="C139" s="278"/>
      <c r="D139" s="278"/>
      <c r="E139" s="278"/>
      <c r="F139" s="278"/>
      <c r="G139" s="278"/>
      <c r="H139" s="278"/>
      <c r="I139" s="269"/>
    </row>
    <row r="140" spans="1:9" ht="13">
      <c r="A140" s="269"/>
      <c r="B140" s="275"/>
      <c r="C140" s="278"/>
      <c r="D140" s="278"/>
      <c r="E140" s="278"/>
      <c r="F140" s="278"/>
      <c r="G140" s="278"/>
      <c r="H140" s="278"/>
      <c r="I140" s="269"/>
    </row>
    <row r="141" spans="1:9" ht="13">
      <c r="A141" s="269"/>
      <c r="B141" s="275"/>
      <c r="C141" s="278"/>
      <c r="D141" s="278"/>
      <c r="E141" s="278"/>
      <c r="F141" s="278"/>
      <c r="G141" s="278"/>
      <c r="H141" s="278"/>
      <c r="I141" s="269"/>
    </row>
    <row r="142" spans="1:9" ht="13">
      <c r="A142" s="269"/>
      <c r="B142" s="275"/>
      <c r="C142" s="278"/>
      <c r="D142" s="278"/>
      <c r="E142" s="278"/>
      <c r="F142" s="278"/>
      <c r="G142" s="278"/>
      <c r="H142" s="278"/>
      <c r="I142" s="269"/>
    </row>
    <row r="143" spans="1:9" ht="13">
      <c r="A143" s="269"/>
      <c r="B143" s="275"/>
      <c r="C143" s="278"/>
      <c r="D143" s="278"/>
      <c r="E143" s="278"/>
      <c r="F143" s="278"/>
      <c r="G143" s="278"/>
      <c r="H143" s="278"/>
      <c r="I143" s="269"/>
    </row>
    <row r="144" spans="1:9" ht="13">
      <c r="A144" s="269"/>
      <c r="B144" s="276"/>
      <c r="C144" s="278"/>
      <c r="D144" s="278"/>
      <c r="E144" s="278"/>
      <c r="F144" s="278"/>
      <c r="G144" s="278"/>
      <c r="H144" s="278"/>
      <c r="I144" s="269"/>
    </row>
    <row r="145" spans="1:9" ht="13">
      <c r="A145" s="269"/>
      <c r="B145" s="284" t="s">
        <v>207</v>
      </c>
      <c r="C145" s="278"/>
      <c r="D145" s="278"/>
      <c r="E145" s="278"/>
      <c r="F145" s="278"/>
      <c r="G145" s="278"/>
      <c r="H145" s="278"/>
      <c r="I145" s="269"/>
    </row>
    <row r="146" spans="1:9" ht="13">
      <c r="A146" s="269"/>
      <c r="B146" s="278" t="s">
        <v>13</v>
      </c>
      <c r="C146" s="278"/>
      <c r="D146" s="278"/>
      <c r="E146" s="278"/>
      <c r="F146" s="278"/>
      <c r="G146" s="278"/>
      <c r="H146" s="278"/>
      <c r="I146" s="269"/>
    </row>
    <row r="147" spans="1:9" ht="13">
      <c r="A147" s="269"/>
      <c r="B147" s="278" t="s">
        <v>14</v>
      </c>
      <c r="C147" s="278"/>
      <c r="D147" s="278"/>
      <c r="E147" s="278"/>
      <c r="F147" s="278"/>
      <c r="G147" s="278"/>
      <c r="H147" s="278"/>
      <c r="I147" s="269"/>
    </row>
    <row r="148" spans="1:9" ht="13">
      <c r="A148" s="269"/>
      <c r="B148" s="275"/>
      <c r="C148" s="278"/>
      <c r="D148" s="278"/>
      <c r="E148" s="278"/>
      <c r="F148" s="278"/>
      <c r="G148" s="278"/>
      <c r="H148" s="278"/>
      <c r="I148" s="269"/>
    </row>
    <row r="149" spans="1:9" ht="13">
      <c r="A149" s="269"/>
      <c r="B149" s="274"/>
      <c r="C149" s="269"/>
      <c r="D149" s="269"/>
      <c r="E149" s="269"/>
      <c r="F149" s="269"/>
      <c r="G149" s="269"/>
      <c r="H149" s="269"/>
      <c r="I149" s="269"/>
    </row>
    <row r="150" spans="1:9" ht="13">
      <c r="A150" s="269"/>
      <c r="B150" s="274"/>
      <c r="C150" s="269"/>
      <c r="D150" s="269"/>
      <c r="E150" s="269"/>
      <c r="F150" s="269"/>
      <c r="G150" s="269"/>
      <c r="H150" s="269"/>
      <c r="I150" s="269"/>
    </row>
    <row r="151" spans="1:9" ht="13">
      <c r="A151" s="274"/>
      <c r="B151" s="283"/>
      <c r="C151" s="274"/>
      <c r="D151" s="274"/>
      <c r="E151" s="274"/>
      <c r="F151" s="274"/>
      <c r="G151" s="274"/>
      <c r="H151" s="274"/>
      <c r="I151" s="274"/>
    </row>
  </sheetData>
  <phoneticPr fontId="1"/>
  <hyperlinks>
    <hyperlink ref="B5" location="1.会期前チェックリスト!A1" display="1.会期前チェックリスト" xr:uid="{F7B6EEFB-DF4D-314A-8B6E-00B241AD58D0}"/>
    <hyperlink ref="E5" location="5.出展目的・目標設定シート!A1" display="5.出展目的・目標設定シート" xr:uid="{EE89CCE7-A266-9342-98E5-3B995EA6128F}"/>
    <hyperlink ref="B6" location="2.会期中チェックリスト!A1" display="2.会期中チェックリスト" xr:uid="{0A6BF570-2511-FF44-ACBF-713E93014DAF}"/>
    <hyperlink ref="E6" location="6.予実表!A1" display="6.予実表" xr:uid="{F1AFAA94-2DC0-134E-BD78-3161A4CE2431}"/>
    <hyperlink ref="B7" location="3.会期後チェックリスト!A1" display="3.会期後チェックリスト" xr:uid="{F2413762-F38B-B54E-95F9-5F16FD098D54}"/>
    <hyperlink ref="E7" location="'7.獲得名刺記載シート（原本）'!A1" display="7.獲得名刺シート（原本）" xr:uid="{EEEC144A-D476-8945-895C-66B93D120831}"/>
    <hyperlink ref="B8" location="4.【ロードマップ】展示会チェックリスト!A1" display="4.【ロードマップ】展示会チェックリスト" xr:uid="{D2DBF7F1-801A-ED47-9A09-616E74598CCB}"/>
    <hyperlink ref="E8" location="'8.名刺獲得数管理シート（原本）'!A1" display="8.名刺獲得数管理シート（原本）" xr:uid="{D96C2BBC-D03F-EA4A-BB7B-658DE75E7DDC}"/>
    <hyperlink ref="E9" location="'9.振り返りチェックリスト'!A1" display="9.振り返りチェックリスト" xr:uid="{7040B47B-A44A-1E44-980B-A8488B9D0D48}"/>
    <hyperlink ref="B12" location="1.会期前チェックリスト!A1" display="1.会期前チェックリスト" xr:uid="{2F7CC668-7CAF-0446-B828-4E7B14A6EE7D}"/>
    <hyperlink ref="B13" location="2.会期中チェックリスト!A1" display="2.会期中チェックリスト" xr:uid="{6B2D8D7E-B08D-6A45-AFAD-CEEC1B0756D1}"/>
    <hyperlink ref="B14" location="3.会期後チェックリスト!A1" display="3.会期後チェックリスト" xr:uid="{2A853D67-03E3-A84C-948C-24D81E8627C7}"/>
    <hyperlink ref="B40" location="4.【ロードマップ】展示会チェックリスト!A1" display="4.【ロードマップ】展示会チェックリスト" xr:uid="{D42A2F45-76AF-E94B-8308-B61E5B87E0A4}"/>
    <hyperlink ref="B67" location="5.出展目的・目標設定シート!A1" display="5.出展目的・目標設定シート" xr:uid="{0319546C-3D68-A042-9B3B-3FC309756614}"/>
    <hyperlink ref="B90" location="6.予実表!A1" display="6.予実表" xr:uid="{3E1ABFEA-0938-7A4B-AD14-868D4E088F53}"/>
    <hyperlink ref="B145" location="9.振り返りチェックリスト!A1" display="9.振り返りチェックリスト" xr:uid="{63CEBC24-A10C-E241-B5CC-2634D38C1BF2}"/>
    <hyperlink ref="B96" location="'7.獲得名刺記載シート（原本）'!A1" display="7.獲得名刺シート（原本）" xr:uid="{4E6EFDCA-0488-9F4B-8740-D56DD389C932}"/>
    <hyperlink ref="B113" location="'8.名刺獲得数管理シート（原本）'!A1" display="8.名刺獲得数管理シート（原本）" xr:uid="{A156D392-E1F8-D24D-8D5B-648724140BE6}"/>
  </hyperlinks>
  <pageMargins left="0.7" right="0.7" top="0.75" bottom="0.75" header="0.3" footer="0.3"/>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A4BD"/>
    <outlinePr summaryBelow="0" summaryRight="0"/>
  </sheetPr>
  <dimension ref="A1:T32"/>
  <sheetViews>
    <sheetView showGridLines="0" zoomScaleNormal="100" workbookViewId="0"/>
  </sheetViews>
  <sheetFormatPr baseColWidth="10" defaultColWidth="12.6640625" defaultRowHeight="15.75" customHeight="1"/>
  <cols>
    <col min="1" max="1" width="3.83203125" style="3" customWidth="1"/>
    <col min="2" max="19" width="6.6640625" style="3" customWidth="1"/>
    <col min="20" max="20" width="3.83203125" style="3" customWidth="1"/>
    <col min="21" max="16384" width="12.6640625" style="3"/>
  </cols>
  <sheetData>
    <row r="1" spans="1:20" ht="14">
      <c r="A1" s="2"/>
      <c r="B1" s="2"/>
      <c r="C1" s="2"/>
      <c r="D1" s="2"/>
      <c r="E1" s="2"/>
      <c r="F1" s="2"/>
      <c r="G1" s="2"/>
      <c r="H1" s="2"/>
      <c r="I1" s="2"/>
      <c r="J1" s="2"/>
      <c r="K1" s="2"/>
      <c r="L1" s="2"/>
      <c r="M1" s="2"/>
      <c r="N1" s="2"/>
      <c r="O1" s="2"/>
      <c r="P1" s="2"/>
      <c r="Q1" s="2"/>
      <c r="R1" s="2"/>
      <c r="S1" s="2"/>
      <c r="T1" s="2"/>
    </row>
    <row r="2" spans="1:20" ht="31.5" customHeight="1">
      <c r="A2" s="2"/>
      <c r="B2" s="5" t="s">
        <v>173</v>
      </c>
      <c r="C2" s="5"/>
      <c r="D2" s="5"/>
      <c r="E2" s="5"/>
      <c r="F2" s="5"/>
      <c r="G2" s="5"/>
      <c r="H2" s="5"/>
      <c r="I2" s="5"/>
      <c r="J2" s="5"/>
      <c r="K2" s="5"/>
      <c r="L2" s="5"/>
      <c r="M2" s="5"/>
      <c r="N2" s="2"/>
      <c r="O2" s="2"/>
      <c r="P2" s="2"/>
      <c r="Q2" s="2"/>
      <c r="R2" s="2"/>
      <c r="S2" s="2"/>
      <c r="T2" s="2"/>
    </row>
    <row r="3" spans="1:20" ht="15">
      <c r="A3" s="2"/>
      <c r="B3" s="2" t="s">
        <v>174</v>
      </c>
      <c r="C3" s="2"/>
      <c r="D3" s="2"/>
      <c r="E3" s="2"/>
      <c r="F3" s="2"/>
      <c r="G3" s="2"/>
      <c r="H3" s="2"/>
      <c r="I3" s="2"/>
      <c r="J3" s="2"/>
      <c r="K3" s="2"/>
      <c r="L3" s="2"/>
      <c r="M3" s="2"/>
      <c r="N3" s="2"/>
      <c r="O3" s="12"/>
      <c r="P3" s="12"/>
      <c r="Q3" s="12"/>
      <c r="R3" s="12"/>
      <c r="S3" s="12"/>
      <c r="T3" s="12"/>
    </row>
    <row r="4" spans="1:20" ht="15">
      <c r="A4" s="2"/>
      <c r="B4" s="2" t="s">
        <v>175</v>
      </c>
      <c r="C4" s="2"/>
      <c r="D4" s="2"/>
      <c r="E4" s="2"/>
      <c r="F4" s="2"/>
      <c r="G4" s="2"/>
      <c r="H4" s="2"/>
      <c r="I4" s="2"/>
      <c r="J4" s="2"/>
      <c r="K4" s="2"/>
      <c r="L4" s="2"/>
      <c r="M4" s="2"/>
      <c r="N4" s="2"/>
      <c r="O4" s="12"/>
      <c r="P4" s="12"/>
      <c r="Q4" s="12"/>
      <c r="R4" s="12"/>
      <c r="S4" s="12"/>
      <c r="T4" s="12"/>
    </row>
    <row r="5" spans="1:20" ht="15">
      <c r="A5" s="2"/>
      <c r="B5" s="2"/>
      <c r="C5" s="2"/>
      <c r="D5" s="2"/>
      <c r="E5" s="2"/>
      <c r="F5" s="2"/>
      <c r="G5" s="2"/>
      <c r="H5" s="2"/>
      <c r="I5" s="2"/>
      <c r="J5" s="2"/>
      <c r="K5" s="2"/>
      <c r="L5" s="2"/>
      <c r="M5" s="2"/>
      <c r="N5" s="2"/>
      <c r="O5" s="12"/>
      <c r="P5" s="12"/>
      <c r="Q5" s="12"/>
      <c r="R5" s="12"/>
      <c r="S5" s="12"/>
      <c r="T5" s="12"/>
    </row>
    <row r="6" spans="1:20" ht="15">
      <c r="A6" s="2"/>
      <c r="B6" s="143" t="s">
        <v>176</v>
      </c>
      <c r="C6" s="2"/>
      <c r="D6" s="2" t="s">
        <v>177</v>
      </c>
      <c r="E6" s="2"/>
      <c r="F6" s="2"/>
      <c r="G6" s="2"/>
      <c r="H6" s="2"/>
      <c r="I6" s="2"/>
      <c r="J6" s="2"/>
      <c r="K6" s="2"/>
      <c r="L6" s="2"/>
      <c r="M6" s="2"/>
      <c r="N6" s="2"/>
      <c r="O6" s="12"/>
      <c r="P6" s="12"/>
      <c r="Q6" s="12"/>
      <c r="R6" s="12"/>
      <c r="S6" s="12"/>
      <c r="T6" s="12"/>
    </row>
    <row r="7" spans="1:20" ht="14">
      <c r="A7" s="2"/>
      <c r="B7" s="492" t="s">
        <v>178</v>
      </c>
      <c r="C7" s="493"/>
      <c r="D7" s="501" t="s">
        <v>224</v>
      </c>
      <c r="E7" s="489"/>
      <c r="F7" s="489"/>
      <c r="G7" s="502"/>
      <c r="H7" s="501" t="s">
        <v>224</v>
      </c>
      <c r="I7" s="489"/>
      <c r="J7" s="489"/>
      <c r="K7" s="502"/>
      <c r="L7" s="501" t="s">
        <v>224</v>
      </c>
      <c r="M7" s="489"/>
      <c r="N7" s="489"/>
      <c r="O7" s="502"/>
      <c r="P7" s="488" t="s">
        <v>180</v>
      </c>
      <c r="Q7" s="489"/>
      <c r="R7" s="489"/>
      <c r="S7" s="490"/>
      <c r="T7" s="199"/>
    </row>
    <row r="8" spans="1:20" ht="14">
      <c r="A8" s="2"/>
      <c r="B8" s="494"/>
      <c r="C8" s="495"/>
      <c r="D8" s="200" t="s">
        <v>181</v>
      </c>
      <c r="E8" s="201" t="s">
        <v>182</v>
      </c>
      <c r="F8" s="201" t="s">
        <v>183</v>
      </c>
      <c r="G8" s="202" t="s">
        <v>184</v>
      </c>
      <c r="H8" s="200" t="s">
        <v>181</v>
      </c>
      <c r="I8" s="201" t="s">
        <v>182</v>
      </c>
      <c r="J8" s="201" t="s">
        <v>183</v>
      </c>
      <c r="K8" s="202" t="s">
        <v>184</v>
      </c>
      <c r="L8" s="200" t="s">
        <v>181</v>
      </c>
      <c r="M8" s="201" t="s">
        <v>182</v>
      </c>
      <c r="N8" s="201" t="s">
        <v>183</v>
      </c>
      <c r="O8" s="203" t="s">
        <v>184</v>
      </c>
      <c r="P8" s="204" t="s">
        <v>181</v>
      </c>
      <c r="Q8" s="205" t="s">
        <v>182</v>
      </c>
      <c r="R8" s="205" t="s">
        <v>183</v>
      </c>
      <c r="S8" s="206" t="s">
        <v>184</v>
      </c>
      <c r="T8" s="207"/>
    </row>
    <row r="9" spans="1:20" ht="14">
      <c r="A9" s="2"/>
      <c r="B9" s="208">
        <v>44657</v>
      </c>
      <c r="C9" s="209" t="s">
        <v>159</v>
      </c>
      <c r="D9" s="210">
        <f t="shared" ref="D9" si="0">SUM(D23,G23,J23,M23,P23)</f>
        <v>0</v>
      </c>
      <c r="E9" s="187"/>
      <c r="F9" s="187">
        <f t="shared" ref="F9:F10" si="1">D9-E9</f>
        <v>0</v>
      </c>
      <c r="G9" s="211" t="e">
        <f t="shared" ref="G9:G18" si="2">D9/E9</f>
        <v>#DIV/0!</v>
      </c>
      <c r="H9" s="210">
        <f t="shared" ref="H9:H10" si="3">SUM(E23,H23,K23,N23,Q23)</f>
        <v>0</v>
      </c>
      <c r="I9" s="187"/>
      <c r="J9" s="187">
        <f t="shared" ref="J9:J10" si="4">H9-I9</f>
        <v>0</v>
      </c>
      <c r="K9" s="211" t="e">
        <f t="shared" ref="K9:K18" si="5">H9/I9</f>
        <v>#DIV/0!</v>
      </c>
      <c r="L9" s="210">
        <f t="shared" ref="L9:L10" si="6">SUM(F23,I23,L23,O23,R23)</f>
        <v>0</v>
      </c>
      <c r="M9" s="187"/>
      <c r="N9" s="187">
        <f t="shared" ref="N9:N10" si="7">L9-M9</f>
        <v>0</v>
      </c>
      <c r="O9" s="211" t="e">
        <f t="shared" ref="O9:O18" si="8">L9/M9</f>
        <v>#DIV/0!</v>
      </c>
      <c r="P9" s="212">
        <f t="shared" ref="P9:P10" si="9">SUM(D9,H9,L9)</f>
        <v>0</v>
      </c>
      <c r="Q9" s="187">
        <f t="shared" ref="Q9:Q10" si="10">E9+I9+M9</f>
        <v>0</v>
      </c>
      <c r="R9" s="187">
        <f t="shared" ref="R9:R10" si="11">P9-Q9</f>
        <v>0</v>
      </c>
      <c r="S9" s="213" t="e">
        <f t="shared" ref="S9:S18" si="12">P9/Q9</f>
        <v>#DIV/0!</v>
      </c>
      <c r="T9" s="199"/>
    </row>
    <row r="10" spans="1:20" ht="14">
      <c r="A10" s="2"/>
      <c r="B10" s="214"/>
      <c r="C10" s="215" t="s">
        <v>168</v>
      </c>
      <c r="D10" s="216">
        <f>SUM(D24,G24,J24,M24,P24)</f>
        <v>0</v>
      </c>
      <c r="E10" s="198"/>
      <c r="F10" s="198">
        <f t="shared" si="1"/>
        <v>0</v>
      </c>
      <c r="G10" s="211" t="e">
        <f t="shared" si="2"/>
        <v>#DIV/0!</v>
      </c>
      <c r="H10" s="216">
        <f t="shared" si="3"/>
        <v>0</v>
      </c>
      <c r="I10" s="198"/>
      <c r="J10" s="187">
        <f t="shared" si="4"/>
        <v>0</v>
      </c>
      <c r="K10" s="211" t="e">
        <f t="shared" si="5"/>
        <v>#DIV/0!</v>
      </c>
      <c r="L10" s="210">
        <f t="shared" si="6"/>
        <v>0</v>
      </c>
      <c r="M10" s="198"/>
      <c r="N10" s="187">
        <f t="shared" si="7"/>
        <v>0</v>
      </c>
      <c r="O10" s="211" t="e">
        <f t="shared" si="8"/>
        <v>#DIV/0!</v>
      </c>
      <c r="P10" s="212">
        <f t="shared" si="9"/>
        <v>0</v>
      </c>
      <c r="Q10" s="187">
        <f t="shared" si="10"/>
        <v>0</v>
      </c>
      <c r="R10" s="187">
        <f t="shared" si="11"/>
        <v>0</v>
      </c>
      <c r="S10" s="213" t="e">
        <f t="shared" si="12"/>
        <v>#DIV/0!</v>
      </c>
      <c r="T10" s="199"/>
    </row>
    <row r="11" spans="1:20" ht="14">
      <c r="A11" s="2"/>
      <c r="B11" s="217"/>
      <c r="C11" s="218" t="s">
        <v>116</v>
      </c>
      <c r="D11" s="219">
        <f t="shared" ref="D11:F11" si="13">SUM(D9:D10)</f>
        <v>0</v>
      </c>
      <c r="E11" s="220">
        <f t="shared" si="13"/>
        <v>0</v>
      </c>
      <c r="F11" s="220">
        <f t="shared" si="13"/>
        <v>0</v>
      </c>
      <c r="G11" s="221" t="e">
        <f t="shared" si="2"/>
        <v>#DIV/0!</v>
      </c>
      <c r="H11" s="219">
        <f t="shared" ref="H11:J11" si="14">SUM(H9:H10)</f>
        <v>0</v>
      </c>
      <c r="I11" s="220">
        <f t="shared" si="14"/>
        <v>0</v>
      </c>
      <c r="J11" s="220">
        <f t="shared" si="14"/>
        <v>0</v>
      </c>
      <c r="K11" s="221" t="e">
        <f t="shared" si="5"/>
        <v>#DIV/0!</v>
      </c>
      <c r="L11" s="219">
        <f t="shared" ref="L11:N11" si="15">SUM(L9:L10)</f>
        <v>0</v>
      </c>
      <c r="M11" s="220">
        <f t="shared" si="15"/>
        <v>0</v>
      </c>
      <c r="N11" s="220">
        <f t="shared" si="15"/>
        <v>0</v>
      </c>
      <c r="O11" s="221" t="e">
        <f t="shared" si="8"/>
        <v>#DIV/0!</v>
      </c>
      <c r="P11" s="222">
        <f t="shared" ref="P11:R11" si="16">SUM(P9:P10)</f>
        <v>0</v>
      </c>
      <c r="Q11" s="220">
        <f t="shared" si="16"/>
        <v>0</v>
      </c>
      <c r="R11" s="220">
        <f t="shared" si="16"/>
        <v>0</v>
      </c>
      <c r="S11" s="223" t="e">
        <f t="shared" si="12"/>
        <v>#DIV/0!</v>
      </c>
      <c r="T11" s="199"/>
    </row>
    <row r="12" spans="1:20" ht="14">
      <c r="A12" s="2"/>
      <c r="B12" s="208">
        <v>44658</v>
      </c>
      <c r="C12" s="209" t="s">
        <v>159</v>
      </c>
      <c r="D12" s="210">
        <f>SUM(D26,G26,J26,M26,P26)</f>
        <v>0</v>
      </c>
      <c r="E12" s="187"/>
      <c r="F12" s="187">
        <f t="shared" ref="F12:F13" si="17">D12-E12</f>
        <v>0</v>
      </c>
      <c r="G12" s="211" t="e">
        <f t="shared" si="2"/>
        <v>#DIV/0!</v>
      </c>
      <c r="H12" s="210">
        <f t="shared" ref="H12:H13" si="18">SUM(E26,H26,K26,N26,Q26)</f>
        <v>0</v>
      </c>
      <c r="I12" s="187"/>
      <c r="J12" s="187">
        <f t="shared" ref="J12:J13" si="19">H12-I12</f>
        <v>0</v>
      </c>
      <c r="K12" s="211" t="e">
        <f t="shared" si="5"/>
        <v>#DIV/0!</v>
      </c>
      <c r="L12" s="210">
        <f t="shared" ref="L12:L13" si="20">SUM(F26,I26,L26,O26,R26)</f>
        <v>0</v>
      </c>
      <c r="M12" s="187"/>
      <c r="N12" s="187">
        <f t="shared" ref="N12:N13" si="21">L12-M12</f>
        <v>0</v>
      </c>
      <c r="O12" s="211" t="e">
        <f t="shared" si="8"/>
        <v>#DIV/0!</v>
      </c>
      <c r="P12" s="212">
        <f t="shared" ref="P12:P13" si="22">SUM(D12,H12,L12)</f>
        <v>0</v>
      </c>
      <c r="Q12" s="187">
        <f t="shared" ref="Q12:Q13" si="23">E12+I12+M12</f>
        <v>0</v>
      </c>
      <c r="R12" s="187">
        <f t="shared" ref="R12:R13" si="24">P12-Q12</f>
        <v>0</v>
      </c>
      <c r="S12" s="213" t="e">
        <f t="shared" si="12"/>
        <v>#DIV/0!</v>
      </c>
      <c r="T12" s="199"/>
    </row>
    <row r="13" spans="1:20" ht="14">
      <c r="A13" s="2"/>
      <c r="B13" s="214"/>
      <c r="C13" s="215" t="s">
        <v>168</v>
      </c>
      <c r="D13" s="216">
        <f t="shared" ref="D13" si="25">SUM(D27,G27,J27,M27,P27)</f>
        <v>0</v>
      </c>
      <c r="E13" s="198"/>
      <c r="F13" s="198">
        <f t="shared" si="17"/>
        <v>0</v>
      </c>
      <c r="G13" s="211" t="e">
        <f t="shared" si="2"/>
        <v>#DIV/0!</v>
      </c>
      <c r="H13" s="216">
        <f t="shared" si="18"/>
        <v>0</v>
      </c>
      <c r="I13" s="198"/>
      <c r="J13" s="187">
        <f t="shared" si="19"/>
        <v>0</v>
      </c>
      <c r="K13" s="211" t="e">
        <f t="shared" si="5"/>
        <v>#DIV/0!</v>
      </c>
      <c r="L13" s="210">
        <f t="shared" si="20"/>
        <v>0</v>
      </c>
      <c r="M13" s="198"/>
      <c r="N13" s="187">
        <f t="shared" si="21"/>
        <v>0</v>
      </c>
      <c r="O13" s="211" t="e">
        <f t="shared" si="8"/>
        <v>#DIV/0!</v>
      </c>
      <c r="P13" s="212">
        <f t="shared" si="22"/>
        <v>0</v>
      </c>
      <c r="Q13" s="187">
        <f t="shared" si="23"/>
        <v>0</v>
      </c>
      <c r="R13" s="187">
        <f t="shared" si="24"/>
        <v>0</v>
      </c>
      <c r="S13" s="213" t="e">
        <f t="shared" si="12"/>
        <v>#DIV/0!</v>
      </c>
      <c r="T13" s="199"/>
    </row>
    <row r="14" spans="1:20" ht="14">
      <c r="A14" s="2"/>
      <c r="B14" s="217"/>
      <c r="C14" s="218" t="s">
        <v>116</v>
      </c>
      <c r="D14" s="219">
        <f t="shared" ref="D14:F14" si="26">SUM(D12:D13)</f>
        <v>0</v>
      </c>
      <c r="E14" s="220">
        <f t="shared" si="26"/>
        <v>0</v>
      </c>
      <c r="F14" s="220">
        <f t="shared" si="26"/>
        <v>0</v>
      </c>
      <c r="G14" s="221" t="e">
        <f t="shared" si="2"/>
        <v>#DIV/0!</v>
      </c>
      <c r="H14" s="219">
        <f t="shared" ref="H14:J14" si="27">SUM(H12:H13)</f>
        <v>0</v>
      </c>
      <c r="I14" s="220">
        <f t="shared" si="27"/>
        <v>0</v>
      </c>
      <c r="J14" s="220">
        <f t="shared" si="27"/>
        <v>0</v>
      </c>
      <c r="K14" s="221" t="e">
        <f t="shared" si="5"/>
        <v>#DIV/0!</v>
      </c>
      <c r="L14" s="219">
        <f t="shared" ref="L14:N14" si="28">SUM(L12:L13)</f>
        <v>0</v>
      </c>
      <c r="M14" s="220">
        <f t="shared" si="28"/>
        <v>0</v>
      </c>
      <c r="N14" s="220">
        <f t="shared" si="28"/>
        <v>0</v>
      </c>
      <c r="O14" s="221" t="e">
        <f t="shared" si="8"/>
        <v>#DIV/0!</v>
      </c>
      <c r="P14" s="222">
        <f t="shared" ref="P14:R14" si="29">SUM(P12:P13)</f>
        <v>0</v>
      </c>
      <c r="Q14" s="220">
        <f t="shared" si="29"/>
        <v>0</v>
      </c>
      <c r="R14" s="220">
        <f t="shared" si="29"/>
        <v>0</v>
      </c>
      <c r="S14" s="223" t="e">
        <f t="shared" si="12"/>
        <v>#DIV/0!</v>
      </c>
      <c r="T14" s="199"/>
    </row>
    <row r="15" spans="1:20" ht="14">
      <c r="A15" s="2"/>
      <c r="B15" s="208">
        <v>44659</v>
      </c>
      <c r="C15" s="209" t="s">
        <v>159</v>
      </c>
      <c r="D15" s="210">
        <f t="shared" ref="D15:D16" si="30">SUM(D29,G29,J29,M29,P29)</f>
        <v>0</v>
      </c>
      <c r="E15" s="187"/>
      <c r="F15" s="187">
        <f t="shared" ref="F15:F16" si="31">D15-E15</f>
        <v>0</v>
      </c>
      <c r="G15" s="211" t="e">
        <f t="shared" si="2"/>
        <v>#DIV/0!</v>
      </c>
      <c r="H15" s="210">
        <f t="shared" ref="H15:H16" si="32">SUM(E29,H29,K29,N29,Q29)</f>
        <v>0</v>
      </c>
      <c r="I15" s="187"/>
      <c r="J15" s="187">
        <f t="shared" ref="J15:J16" si="33">H15-I15</f>
        <v>0</v>
      </c>
      <c r="K15" s="211" t="e">
        <f t="shared" si="5"/>
        <v>#DIV/0!</v>
      </c>
      <c r="L15" s="210">
        <f t="shared" ref="L15:L16" si="34">SUM(F29,I29,L29,O29,R29)</f>
        <v>0</v>
      </c>
      <c r="M15" s="187"/>
      <c r="N15" s="187">
        <f t="shared" ref="N15:N16" si="35">L15-M15</f>
        <v>0</v>
      </c>
      <c r="O15" s="211" t="e">
        <f t="shared" si="8"/>
        <v>#DIV/0!</v>
      </c>
      <c r="P15" s="212">
        <f t="shared" ref="P15:P16" si="36">SUM(D15,H15,L15)</f>
        <v>0</v>
      </c>
      <c r="Q15" s="187">
        <f t="shared" ref="Q15:Q16" si="37">E15+I15+M15</f>
        <v>0</v>
      </c>
      <c r="R15" s="187">
        <f t="shared" ref="R15:R16" si="38">P15-Q15</f>
        <v>0</v>
      </c>
      <c r="S15" s="213" t="e">
        <f t="shared" si="12"/>
        <v>#DIV/0!</v>
      </c>
      <c r="T15" s="199"/>
    </row>
    <row r="16" spans="1:20" ht="14">
      <c r="A16" s="2"/>
      <c r="B16" s="224"/>
      <c r="C16" s="225" t="s">
        <v>168</v>
      </c>
      <c r="D16" s="216">
        <f t="shared" si="30"/>
        <v>0</v>
      </c>
      <c r="E16" s="212"/>
      <c r="F16" s="212">
        <f t="shared" si="31"/>
        <v>0</v>
      </c>
      <c r="G16" s="226" t="e">
        <f t="shared" si="2"/>
        <v>#DIV/0!</v>
      </c>
      <c r="H16" s="216">
        <f t="shared" si="32"/>
        <v>0</v>
      </c>
      <c r="I16" s="212"/>
      <c r="J16" s="187">
        <f t="shared" si="33"/>
        <v>0</v>
      </c>
      <c r="K16" s="211" t="e">
        <f t="shared" si="5"/>
        <v>#DIV/0!</v>
      </c>
      <c r="L16" s="210">
        <f t="shared" si="34"/>
        <v>0</v>
      </c>
      <c r="M16" s="212"/>
      <c r="N16" s="187">
        <f t="shared" si="35"/>
        <v>0</v>
      </c>
      <c r="O16" s="211" t="e">
        <f t="shared" si="8"/>
        <v>#DIV/0!</v>
      </c>
      <c r="P16" s="212">
        <f t="shared" si="36"/>
        <v>0</v>
      </c>
      <c r="Q16" s="187">
        <f t="shared" si="37"/>
        <v>0</v>
      </c>
      <c r="R16" s="187">
        <f t="shared" si="38"/>
        <v>0</v>
      </c>
      <c r="S16" s="213" t="e">
        <f t="shared" si="12"/>
        <v>#DIV/0!</v>
      </c>
      <c r="T16" s="199"/>
    </row>
    <row r="17" spans="1:20" ht="14">
      <c r="A17" s="2"/>
      <c r="B17" s="227"/>
      <c r="C17" s="228" t="s">
        <v>116</v>
      </c>
      <c r="D17" s="229">
        <f t="shared" ref="D17:F17" si="39">SUM(D15:D16)</f>
        <v>0</v>
      </c>
      <c r="E17" s="230">
        <f t="shared" si="39"/>
        <v>0</v>
      </c>
      <c r="F17" s="230">
        <f t="shared" si="39"/>
        <v>0</v>
      </c>
      <c r="G17" s="231" t="e">
        <f t="shared" si="2"/>
        <v>#DIV/0!</v>
      </c>
      <c r="H17" s="232">
        <f t="shared" ref="H17:J17" si="40">SUM(H15:H16)</f>
        <v>0</v>
      </c>
      <c r="I17" s="233">
        <f t="shared" si="40"/>
        <v>0</v>
      </c>
      <c r="J17" s="230">
        <f t="shared" si="40"/>
        <v>0</v>
      </c>
      <c r="K17" s="234" t="e">
        <f t="shared" si="5"/>
        <v>#DIV/0!</v>
      </c>
      <c r="L17" s="229">
        <f t="shared" ref="L17:N17" si="41">SUM(L15:L16)</f>
        <v>0</v>
      </c>
      <c r="M17" s="230">
        <f t="shared" si="41"/>
        <v>0</v>
      </c>
      <c r="N17" s="230">
        <f t="shared" si="41"/>
        <v>0</v>
      </c>
      <c r="O17" s="231" t="e">
        <f t="shared" si="8"/>
        <v>#DIV/0!</v>
      </c>
      <c r="P17" s="230">
        <f t="shared" ref="P17:R17" si="42">SUM(P15:P16)</f>
        <v>0</v>
      </c>
      <c r="Q17" s="230">
        <f t="shared" si="42"/>
        <v>0</v>
      </c>
      <c r="R17" s="230">
        <f t="shared" si="42"/>
        <v>0</v>
      </c>
      <c r="S17" s="235" t="e">
        <f t="shared" si="12"/>
        <v>#DIV/0!</v>
      </c>
      <c r="T17" s="199"/>
    </row>
    <row r="18" spans="1:20" ht="14">
      <c r="A18" s="2"/>
      <c r="B18" s="236" t="s">
        <v>180</v>
      </c>
      <c r="C18" s="237" t="s">
        <v>116</v>
      </c>
      <c r="D18" s="238">
        <f t="shared" ref="D18:F18" si="43">SUM(D11,D14,D17)</f>
        <v>0</v>
      </c>
      <c r="E18" s="239">
        <f t="shared" si="43"/>
        <v>0</v>
      </c>
      <c r="F18" s="239">
        <f t="shared" si="43"/>
        <v>0</v>
      </c>
      <c r="G18" s="240" t="e">
        <f t="shared" si="2"/>
        <v>#DIV/0!</v>
      </c>
      <c r="H18" s="239">
        <f t="shared" ref="H18:J18" si="44">SUM(H11,H14,H17)</f>
        <v>0</v>
      </c>
      <c r="I18" s="239">
        <f t="shared" si="44"/>
        <v>0</v>
      </c>
      <c r="J18" s="239">
        <f t="shared" si="44"/>
        <v>0</v>
      </c>
      <c r="K18" s="240" t="e">
        <f t="shared" si="5"/>
        <v>#DIV/0!</v>
      </c>
      <c r="L18" s="238">
        <f t="shared" ref="L18:N18" si="45">SUM(L11,L14,L17)</f>
        <v>0</v>
      </c>
      <c r="M18" s="239">
        <f t="shared" si="45"/>
        <v>0</v>
      </c>
      <c r="N18" s="239">
        <f t="shared" si="45"/>
        <v>0</v>
      </c>
      <c r="O18" s="240" t="e">
        <f t="shared" si="8"/>
        <v>#DIV/0!</v>
      </c>
      <c r="P18" s="239">
        <f t="shared" ref="P18:R18" si="46">SUM(P11,P14,P17)</f>
        <v>0</v>
      </c>
      <c r="Q18" s="239">
        <f t="shared" si="46"/>
        <v>0</v>
      </c>
      <c r="R18" s="239">
        <f t="shared" si="46"/>
        <v>0</v>
      </c>
      <c r="S18" s="241" t="e">
        <f t="shared" si="12"/>
        <v>#DIV/0!</v>
      </c>
      <c r="T18" s="199"/>
    </row>
    <row r="19" spans="1:20" ht="14">
      <c r="A19" s="2"/>
      <c r="B19" s="242"/>
      <c r="C19" s="242"/>
      <c r="D19" s="2"/>
      <c r="E19" s="491"/>
      <c r="F19" s="382"/>
      <c r="G19" s="382"/>
      <c r="H19" s="382"/>
      <c r="I19" s="242"/>
      <c r="J19" s="242"/>
      <c r="K19" s="242"/>
      <c r="L19" s="242"/>
      <c r="M19" s="242"/>
      <c r="N19" s="2"/>
      <c r="O19" s="2"/>
      <c r="P19" s="2"/>
      <c r="Q19" s="2"/>
      <c r="R19" s="2"/>
      <c r="S19" s="2"/>
      <c r="T19" s="2"/>
    </row>
    <row r="20" spans="1:20" ht="15">
      <c r="A20" s="2"/>
      <c r="B20" s="243" t="s">
        <v>185</v>
      </c>
      <c r="C20" s="242"/>
      <c r="D20" s="2" t="s">
        <v>186</v>
      </c>
      <c r="E20" s="2"/>
      <c r="F20" s="2"/>
      <c r="G20" s="2"/>
      <c r="H20" s="2"/>
      <c r="I20" s="242"/>
      <c r="J20" s="242"/>
      <c r="K20" s="242"/>
      <c r="L20" s="242"/>
      <c r="M20" s="242"/>
      <c r="N20" s="2"/>
      <c r="O20" s="2"/>
      <c r="P20" s="2"/>
      <c r="Q20" s="2"/>
      <c r="R20" s="2"/>
      <c r="S20" s="2"/>
      <c r="T20" s="2"/>
    </row>
    <row r="21" spans="1:20" ht="14">
      <c r="A21" s="2"/>
      <c r="B21" s="492" t="s">
        <v>178</v>
      </c>
      <c r="C21" s="493"/>
      <c r="D21" s="497" t="s">
        <v>223</v>
      </c>
      <c r="E21" s="385"/>
      <c r="F21" s="498"/>
      <c r="G21" s="499" t="s">
        <v>223</v>
      </c>
      <c r="H21" s="385"/>
      <c r="I21" s="493"/>
      <c r="J21" s="497" t="s">
        <v>223</v>
      </c>
      <c r="K21" s="385"/>
      <c r="L21" s="498"/>
      <c r="M21" s="500" t="s">
        <v>223</v>
      </c>
      <c r="N21" s="385"/>
      <c r="O21" s="493"/>
      <c r="P21" s="496" t="s">
        <v>223</v>
      </c>
      <c r="Q21" s="385"/>
      <c r="R21" s="386"/>
      <c r="S21" s="166"/>
      <c r="T21" s="2"/>
    </row>
    <row r="22" spans="1:20" ht="14">
      <c r="A22" s="2"/>
      <c r="B22" s="494"/>
      <c r="C22" s="495"/>
      <c r="D22" s="200" t="s">
        <v>163</v>
      </c>
      <c r="E22" s="201" t="s">
        <v>172</v>
      </c>
      <c r="F22" s="202" t="s">
        <v>179</v>
      </c>
      <c r="G22" s="200" t="s">
        <v>163</v>
      </c>
      <c r="H22" s="201" t="s">
        <v>172</v>
      </c>
      <c r="I22" s="202" t="s">
        <v>179</v>
      </c>
      <c r="J22" s="200" t="s">
        <v>163</v>
      </c>
      <c r="K22" s="201" t="s">
        <v>172</v>
      </c>
      <c r="L22" s="202" t="s">
        <v>179</v>
      </c>
      <c r="M22" s="200" t="s">
        <v>163</v>
      </c>
      <c r="N22" s="201" t="s">
        <v>172</v>
      </c>
      <c r="O22" s="202" t="s">
        <v>179</v>
      </c>
      <c r="P22" s="200" t="s">
        <v>163</v>
      </c>
      <c r="Q22" s="201" t="s">
        <v>172</v>
      </c>
      <c r="R22" s="244" t="s">
        <v>179</v>
      </c>
      <c r="S22" s="2"/>
      <c r="T22" s="2"/>
    </row>
    <row r="23" spans="1:20" ht="14">
      <c r="A23" s="2"/>
      <c r="B23" s="208">
        <v>44657</v>
      </c>
      <c r="C23" s="209" t="s">
        <v>159</v>
      </c>
      <c r="D23" s="210"/>
      <c r="E23" s="187"/>
      <c r="F23" s="245"/>
      <c r="G23" s="210"/>
      <c r="H23" s="187"/>
      <c r="I23" s="245"/>
      <c r="J23" s="210"/>
      <c r="K23" s="187"/>
      <c r="L23" s="245"/>
      <c r="M23" s="210"/>
      <c r="N23" s="187"/>
      <c r="O23" s="245"/>
      <c r="P23" s="210"/>
      <c r="Q23" s="187"/>
      <c r="R23" s="246"/>
      <c r="S23" s="2"/>
      <c r="T23" s="2"/>
    </row>
    <row r="24" spans="1:20" ht="14">
      <c r="A24" s="2"/>
      <c r="B24" s="214"/>
      <c r="C24" s="215" t="s">
        <v>168</v>
      </c>
      <c r="D24" s="210"/>
      <c r="E24" s="198"/>
      <c r="F24" s="247"/>
      <c r="G24" s="210"/>
      <c r="H24" s="198"/>
      <c r="I24" s="247"/>
      <c r="J24" s="210"/>
      <c r="K24" s="198"/>
      <c r="L24" s="247"/>
      <c r="M24" s="210"/>
      <c r="N24" s="198"/>
      <c r="O24" s="247"/>
      <c r="P24" s="210"/>
      <c r="Q24" s="198"/>
      <c r="R24" s="248"/>
      <c r="S24" s="2"/>
      <c r="T24" s="2"/>
    </row>
    <row r="25" spans="1:20" ht="14">
      <c r="A25" s="2"/>
      <c r="B25" s="217"/>
      <c r="C25" s="218" t="s">
        <v>116</v>
      </c>
      <c r="D25" s="238">
        <f t="shared" ref="D25:E25" si="47">SUM(D23,D24)</f>
        <v>0</v>
      </c>
      <c r="E25" s="249">
        <f t="shared" si="47"/>
        <v>0</v>
      </c>
      <c r="F25" s="250">
        <f>SUM(F23,F24)</f>
        <v>0</v>
      </c>
      <c r="G25" s="238">
        <f t="shared" ref="G25:H25" si="48">SUM(G23,G24)</f>
        <v>0</v>
      </c>
      <c r="H25" s="249">
        <f t="shared" si="48"/>
        <v>0</v>
      </c>
      <c r="I25" s="250">
        <f>SUM(I23,I24)</f>
        <v>0</v>
      </c>
      <c r="J25" s="238">
        <f t="shared" ref="J25:K25" si="49">SUM(J23,J24)</f>
        <v>0</v>
      </c>
      <c r="K25" s="249">
        <f t="shared" si="49"/>
        <v>0</v>
      </c>
      <c r="L25" s="250">
        <f>SUM(L23,L24)</f>
        <v>0</v>
      </c>
      <c r="M25" s="238">
        <f t="shared" ref="M25:N25" si="50">SUM(M23,M24)</f>
        <v>0</v>
      </c>
      <c r="N25" s="249">
        <f t="shared" si="50"/>
        <v>0</v>
      </c>
      <c r="O25" s="250">
        <f>SUM(O23,O24)</f>
        <v>0</v>
      </c>
      <c r="P25" s="238">
        <f t="shared" ref="P25:Q25" si="51">SUM(P23,P24)</f>
        <v>0</v>
      </c>
      <c r="Q25" s="249">
        <f t="shared" si="51"/>
        <v>0</v>
      </c>
      <c r="R25" s="251">
        <f>R23+R24</f>
        <v>0</v>
      </c>
      <c r="S25" s="2"/>
      <c r="T25" s="2"/>
    </row>
    <row r="26" spans="1:20" ht="14">
      <c r="A26" s="2"/>
      <c r="B26" s="208">
        <v>44658</v>
      </c>
      <c r="C26" s="209" t="s">
        <v>159</v>
      </c>
      <c r="D26" s="210"/>
      <c r="E26" s="187"/>
      <c r="F26" s="245"/>
      <c r="G26" s="210"/>
      <c r="H26" s="187"/>
      <c r="I26" s="245"/>
      <c r="J26" s="210"/>
      <c r="K26" s="187"/>
      <c r="L26" s="245"/>
      <c r="M26" s="210"/>
      <c r="N26" s="187"/>
      <c r="O26" s="245"/>
      <c r="P26" s="210"/>
      <c r="Q26" s="187"/>
      <c r="R26" s="246"/>
      <c r="S26" s="2"/>
      <c r="T26" s="2"/>
    </row>
    <row r="27" spans="1:20" ht="14">
      <c r="A27" s="2"/>
      <c r="B27" s="214"/>
      <c r="C27" s="215" t="s">
        <v>168</v>
      </c>
      <c r="D27" s="210"/>
      <c r="E27" s="198"/>
      <c r="F27" s="247"/>
      <c r="G27" s="210"/>
      <c r="H27" s="198"/>
      <c r="I27" s="247"/>
      <c r="J27" s="210"/>
      <c r="K27" s="198"/>
      <c r="L27" s="247"/>
      <c r="M27" s="210"/>
      <c r="N27" s="198"/>
      <c r="O27" s="247"/>
      <c r="P27" s="210"/>
      <c r="Q27" s="198"/>
      <c r="R27" s="248"/>
      <c r="S27" s="2"/>
      <c r="T27" s="2"/>
    </row>
    <row r="28" spans="1:20" ht="14">
      <c r="A28" s="2"/>
      <c r="B28" s="217"/>
      <c r="C28" s="218" t="s">
        <v>116</v>
      </c>
      <c r="D28" s="238">
        <f t="shared" ref="D28:E28" si="52">SUM(D26,D27)</f>
        <v>0</v>
      </c>
      <c r="E28" s="249">
        <f t="shared" si="52"/>
        <v>0</v>
      </c>
      <c r="F28" s="250">
        <f>SUM(F26,F27)</f>
        <v>0</v>
      </c>
      <c r="G28" s="238">
        <f t="shared" ref="G28:H28" si="53">SUM(G26,G27)</f>
        <v>0</v>
      </c>
      <c r="H28" s="249">
        <f t="shared" si="53"/>
        <v>0</v>
      </c>
      <c r="I28" s="250">
        <f>SUM(I26,I27)</f>
        <v>0</v>
      </c>
      <c r="J28" s="238">
        <f t="shared" ref="J28:K28" si="54">SUM(J26,J27)</f>
        <v>0</v>
      </c>
      <c r="K28" s="249">
        <f t="shared" si="54"/>
        <v>0</v>
      </c>
      <c r="L28" s="250">
        <f>SUM(L26,L27)</f>
        <v>0</v>
      </c>
      <c r="M28" s="238">
        <f t="shared" ref="M28:N28" si="55">SUM(M26,M27)</f>
        <v>0</v>
      </c>
      <c r="N28" s="249">
        <f t="shared" si="55"/>
        <v>0</v>
      </c>
      <c r="O28" s="250">
        <f>SUM(O26,O27)</f>
        <v>0</v>
      </c>
      <c r="P28" s="238">
        <f t="shared" ref="P28:Q28" si="56">SUM(P26,P27)</f>
        <v>0</v>
      </c>
      <c r="Q28" s="249">
        <f t="shared" si="56"/>
        <v>0</v>
      </c>
      <c r="R28" s="251">
        <f>R26+R27</f>
        <v>0</v>
      </c>
      <c r="S28" s="2"/>
      <c r="T28" s="2"/>
    </row>
    <row r="29" spans="1:20" ht="14">
      <c r="A29" s="2"/>
      <c r="B29" s="208">
        <v>44659</v>
      </c>
      <c r="C29" s="209" t="s">
        <v>159</v>
      </c>
      <c r="D29" s="210"/>
      <c r="E29" s="187"/>
      <c r="F29" s="245"/>
      <c r="G29" s="210"/>
      <c r="H29" s="212"/>
      <c r="I29" s="225"/>
      <c r="J29" s="210"/>
      <c r="K29" s="212"/>
      <c r="L29" s="225"/>
      <c r="M29" s="210"/>
      <c r="N29" s="212"/>
      <c r="O29" s="225"/>
      <c r="P29" s="210"/>
      <c r="Q29" s="187"/>
      <c r="R29" s="246"/>
      <c r="S29" s="2"/>
      <c r="T29" s="2"/>
    </row>
    <row r="30" spans="1:20" ht="14">
      <c r="A30" s="2"/>
      <c r="B30" s="224"/>
      <c r="C30" s="252" t="s">
        <v>168</v>
      </c>
      <c r="D30" s="210"/>
      <c r="E30" s="198"/>
      <c r="F30" s="247"/>
      <c r="G30" s="210"/>
      <c r="H30" s="212"/>
      <c r="I30" s="225"/>
      <c r="J30" s="210"/>
      <c r="K30" s="212"/>
      <c r="L30" s="225"/>
      <c r="M30" s="210"/>
      <c r="N30" s="212"/>
      <c r="O30" s="225"/>
      <c r="P30" s="210"/>
      <c r="Q30" s="198"/>
      <c r="R30" s="248"/>
      <c r="S30" s="2"/>
      <c r="T30" s="2"/>
    </row>
    <row r="31" spans="1:20" ht="14">
      <c r="A31" s="2"/>
      <c r="B31" s="253"/>
      <c r="C31" s="254" t="s">
        <v>116</v>
      </c>
      <c r="D31" s="238">
        <f t="shared" ref="D31:E31" si="57">SUM(D29,D30)</f>
        <v>0</v>
      </c>
      <c r="E31" s="249">
        <f t="shared" si="57"/>
        <v>0</v>
      </c>
      <c r="F31" s="250">
        <f>SUM(F29,F30)</f>
        <v>0</v>
      </c>
      <c r="G31" s="238">
        <f t="shared" ref="G31:H31" si="58">SUM(G29,G30)</f>
        <v>0</v>
      </c>
      <c r="H31" s="249">
        <f t="shared" si="58"/>
        <v>0</v>
      </c>
      <c r="I31" s="250">
        <f>SUM(I29,I30)</f>
        <v>0</v>
      </c>
      <c r="J31" s="238">
        <f t="shared" ref="J31:K31" si="59">SUM(J29,J30)</f>
        <v>0</v>
      </c>
      <c r="K31" s="249">
        <f t="shared" si="59"/>
        <v>0</v>
      </c>
      <c r="L31" s="250">
        <f>SUM(L29,L30)</f>
        <v>0</v>
      </c>
      <c r="M31" s="238">
        <f t="shared" ref="M31:N31" si="60">SUM(M29,M30)</f>
        <v>0</v>
      </c>
      <c r="N31" s="249">
        <f t="shared" si="60"/>
        <v>0</v>
      </c>
      <c r="O31" s="250">
        <f>SUM(O29,O30)</f>
        <v>0</v>
      </c>
      <c r="P31" s="238">
        <f t="shared" ref="P31:Q31" si="61">SUM(P29,P30)</f>
        <v>0</v>
      </c>
      <c r="Q31" s="249">
        <f t="shared" si="61"/>
        <v>0</v>
      </c>
      <c r="R31" s="251">
        <f>R29+R30</f>
        <v>0</v>
      </c>
      <c r="S31" s="2"/>
      <c r="T31" s="2"/>
    </row>
    <row r="32" spans="1:20" ht="15">
      <c r="A32" s="2"/>
      <c r="B32" s="2"/>
      <c r="C32" s="2"/>
      <c r="D32" s="2"/>
      <c r="E32" s="2"/>
      <c r="F32" s="179"/>
      <c r="G32" s="2"/>
      <c r="H32" s="2"/>
      <c r="I32" s="180"/>
      <c r="J32" s="180"/>
      <c r="K32" s="180"/>
      <c r="L32" s="180"/>
      <c r="M32" s="179"/>
      <c r="N32" s="179"/>
      <c r="O32" s="12"/>
      <c r="P32" s="12"/>
      <c r="Q32" s="12"/>
      <c r="R32" s="12"/>
      <c r="S32" s="12"/>
      <c r="T32" s="12"/>
    </row>
  </sheetData>
  <mergeCells count="12">
    <mergeCell ref="P7:S7"/>
    <mergeCell ref="E19:H19"/>
    <mergeCell ref="B21:C22"/>
    <mergeCell ref="P21:R21"/>
    <mergeCell ref="D21:F21"/>
    <mergeCell ref="G21:I21"/>
    <mergeCell ref="J21:L21"/>
    <mergeCell ref="M21:O21"/>
    <mergeCell ref="B7:C8"/>
    <mergeCell ref="D7:G7"/>
    <mergeCell ref="H7:K7"/>
    <mergeCell ref="L7:O7"/>
  </mergeCells>
  <phoneticPr fontId="1"/>
  <pageMargins left="0.7" right="0.7" top="0.75" bottom="0.75" header="0.3" footer="0.3"/>
  <ignoredErrors>
    <ignoredError sqref="D11:S1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A4BD"/>
    <outlinePr summaryBelow="0" summaryRight="0"/>
  </sheetPr>
  <dimension ref="A1:T33"/>
  <sheetViews>
    <sheetView showGridLines="0" workbookViewId="0">
      <selection activeCell="E13" sqref="E13"/>
    </sheetView>
  </sheetViews>
  <sheetFormatPr baseColWidth="10" defaultColWidth="12.6640625" defaultRowHeight="15.75" customHeight="1"/>
  <cols>
    <col min="1" max="1" width="3.83203125" style="3" customWidth="1"/>
    <col min="2" max="19" width="6.6640625" style="3" customWidth="1"/>
    <col min="20" max="20" width="3.83203125" style="3" customWidth="1"/>
    <col min="21" max="16384" width="12.6640625" style="3"/>
  </cols>
  <sheetData>
    <row r="1" spans="1:20" ht="14">
      <c r="A1" s="2"/>
      <c r="B1" s="2"/>
      <c r="C1" s="2"/>
      <c r="D1" s="2"/>
      <c r="E1" s="2"/>
      <c r="F1" s="2"/>
      <c r="G1" s="2"/>
      <c r="H1" s="2"/>
      <c r="I1" s="2"/>
      <c r="J1" s="2"/>
      <c r="K1" s="2"/>
      <c r="L1" s="2"/>
      <c r="M1" s="2"/>
      <c r="N1" s="2"/>
      <c r="O1" s="2"/>
      <c r="P1" s="2"/>
      <c r="Q1" s="2"/>
      <c r="R1" s="2"/>
      <c r="S1" s="2"/>
      <c r="T1" s="2"/>
    </row>
    <row r="2" spans="1:20" ht="31.5" customHeight="1">
      <c r="A2" s="2"/>
      <c r="B2" s="5" t="s">
        <v>173</v>
      </c>
      <c r="C2" s="5"/>
      <c r="D2" s="5"/>
      <c r="E2" s="5"/>
      <c r="F2" s="5"/>
      <c r="G2" s="5"/>
      <c r="H2" s="5"/>
      <c r="I2" s="5"/>
      <c r="J2" s="5"/>
      <c r="K2" s="5"/>
      <c r="L2" s="5"/>
      <c r="M2" s="5"/>
      <c r="N2" s="2"/>
      <c r="O2" s="2"/>
      <c r="P2" s="2"/>
      <c r="Q2" s="2"/>
      <c r="R2" s="2"/>
      <c r="S2" s="2"/>
      <c r="T2" s="2"/>
    </row>
    <row r="3" spans="1:20" ht="15">
      <c r="A3" s="2"/>
      <c r="B3" s="2" t="s">
        <v>174</v>
      </c>
      <c r="C3" s="2"/>
      <c r="D3" s="2"/>
      <c r="E3" s="2"/>
      <c r="F3" s="2"/>
      <c r="G3" s="2"/>
      <c r="H3" s="2"/>
      <c r="I3" s="2"/>
      <c r="J3" s="2"/>
      <c r="K3" s="2"/>
      <c r="L3" s="2"/>
      <c r="M3" s="2"/>
      <c r="N3" s="2"/>
      <c r="O3" s="12"/>
      <c r="P3" s="12"/>
      <c r="Q3" s="12"/>
      <c r="R3" s="12"/>
      <c r="S3" s="12"/>
      <c r="T3" s="12"/>
    </row>
    <row r="4" spans="1:20" ht="15">
      <c r="A4" s="2"/>
      <c r="B4" s="2" t="s">
        <v>175</v>
      </c>
      <c r="C4" s="2"/>
      <c r="D4" s="2"/>
      <c r="E4" s="2"/>
      <c r="F4" s="2"/>
      <c r="G4" s="2"/>
      <c r="H4" s="2"/>
      <c r="I4" s="2"/>
      <c r="J4" s="2"/>
      <c r="K4" s="2"/>
      <c r="L4" s="2"/>
      <c r="M4" s="2"/>
      <c r="N4" s="2"/>
      <c r="O4" s="12"/>
      <c r="P4" s="12"/>
      <c r="Q4" s="12"/>
      <c r="R4" s="12"/>
      <c r="S4" s="12"/>
      <c r="T4" s="12"/>
    </row>
    <row r="5" spans="1:20" ht="15">
      <c r="A5" s="2"/>
      <c r="B5" s="194" t="s">
        <v>191</v>
      </c>
      <c r="C5" s="2"/>
      <c r="D5" s="2"/>
      <c r="E5" s="2"/>
      <c r="F5" s="2"/>
      <c r="G5" s="2"/>
      <c r="H5" s="2"/>
      <c r="I5" s="2"/>
      <c r="J5" s="2"/>
      <c r="K5" s="2"/>
      <c r="L5" s="2"/>
      <c r="M5" s="2"/>
      <c r="N5" s="2"/>
      <c r="O5" s="12"/>
      <c r="P5" s="12"/>
      <c r="Q5" s="12"/>
      <c r="R5" s="12"/>
      <c r="S5" s="12"/>
      <c r="T5" s="12"/>
    </row>
    <row r="6" spans="1:20" ht="15">
      <c r="A6" s="2"/>
      <c r="B6" s="2"/>
      <c r="C6" s="2"/>
      <c r="D6" s="2"/>
      <c r="E6" s="2"/>
      <c r="F6" s="2"/>
      <c r="G6" s="2"/>
      <c r="H6" s="2"/>
      <c r="I6" s="2"/>
      <c r="J6" s="2"/>
      <c r="K6" s="2"/>
      <c r="L6" s="2"/>
      <c r="M6" s="2"/>
      <c r="N6" s="2"/>
      <c r="O6" s="12"/>
      <c r="P6" s="12"/>
      <c r="Q6" s="12"/>
      <c r="R6" s="12"/>
      <c r="S6" s="12"/>
      <c r="T6" s="12"/>
    </row>
    <row r="7" spans="1:20" ht="15">
      <c r="A7" s="2"/>
      <c r="B7" s="143" t="s">
        <v>176</v>
      </c>
      <c r="C7" s="2"/>
      <c r="D7" s="2" t="s">
        <v>177</v>
      </c>
      <c r="E7" s="2"/>
      <c r="F7" s="2"/>
      <c r="G7" s="2"/>
      <c r="H7" s="2"/>
      <c r="I7" s="2"/>
      <c r="J7" s="2"/>
      <c r="K7" s="2"/>
      <c r="L7" s="2"/>
      <c r="M7" s="2"/>
      <c r="N7" s="2"/>
      <c r="O7" s="12"/>
      <c r="P7" s="12"/>
      <c r="Q7" s="12"/>
      <c r="R7" s="12"/>
      <c r="S7" s="12"/>
      <c r="T7" s="12"/>
    </row>
    <row r="8" spans="1:20" ht="14">
      <c r="A8" s="2"/>
      <c r="B8" s="492" t="s">
        <v>178</v>
      </c>
      <c r="C8" s="493"/>
      <c r="D8" s="501" t="s">
        <v>163</v>
      </c>
      <c r="E8" s="489"/>
      <c r="F8" s="489"/>
      <c r="G8" s="502"/>
      <c r="H8" s="501" t="s">
        <v>172</v>
      </c>
      <c r="I8" s="489"/>
      <c r="J8" s="489"/>
      <c r="K8" s="502"/>
      <c r="L8" s="501" t="s">
        <v>179</v>
      </c>
      <c r="M8" s="489"/>
      <c r="N8" s="489"/>
      <c r="O8" s="502"/>
      <c r="P8" s="488" t="s">
        <v>180</v>
      </c>
      <c r="Q8" s="489"/>
      <c r="R8" s="489"/>
      <c r="S8" s="490"/>
      <c r="T8" s="199"/>
    </row>
    <row r="9" spans="1:20" ht="14">
      <c r="A9" s="2"/>
      <c r="B9" s="494"/>
      <c r="C9" s="495"/>
      <c r="D9" s="200" t="s">
        <v>181</v>
      </c>
      <c r="E9" s="201" t="s">
        <v>182</v>
      </c>
      <c r="F9" s="201" t="s">
        <v>183</v>
      </c>
      <c r="G9" s="202" t="s">
        <v>184</v>
      </c>
      <c r="H9" s="200" t="s">
        <v>181</v>
      </c>
      <c r="I9" s="201" t="s">
        <v>182</v>
      </c>
      <c r="J9" s="201" t="s">
        <v>183</v>
      </c>
      <c r="K9" s="202" t="s">
        <v>184</v>
      </c>
      <c r="L9" s="200" t="s">
        <v>181</v>
      </c>
      <c r="M9" s="201" t="s">
        <v>182</v>
      </c>
      <c r="N9" s="201" t="s">
        <v>183</v>
      </c>
      <c r="O9" s="203" t="s">
        <v>184</v>
      </c>
      <c r="P9" s="204" t="s">
        <v>181</v>
      </c>
      <c r="Q9" s="205" t="s">
        <v>182</v>
      </c>
      <c r="R9" s="205" t="s">
        <v>183</v>
      </c>
      <c r="S9" s="206" t="s">
        <v>184</v>
      </c>
      <c r="T9" s="207"/>
    </row>
    <row r="10" spans="1:20" ht="14">
      <c r="A10" s="2"/>
      <c r="B10" s="208">
        <v>44657</v>
      </c>
      <c r="C10" s="209" t="s">
        <v>159</v>
      </c>
      <c r="D10" s="210">
        <f t="shared" ref="D10:D11" si="0">SUM(D24,G24,J24,M24,P24)</f>
        <v>11</v>
      </c>
      <c r="E10" s="187">
        <v>10</v>
      </c>
      <c r="F10" s="187">
        <f t="shared" ref="F10:F11" si="1">D10-E10</f>
        <v>1</v>
      </c>
      <c r="G10" s="211">
        <f t="shared" ref="G10:G19" si="2">D10/E10</f>
        <v>1.1000000000000001</v>
      </c>
      <c r="H10" s="210">
        <f t="shared" ref="H10:H11" si="3">SUM(E24,H24,K24,N24,Q24)</f>
        <v>9</v>
      </c>
      <c r="I10" s="187">
        <v>10</v>
      </c>
      <c r="J10" s="187">
        <f t="shared" ref="J10:J11" si="4">H10-I10</f>
        <v>-1</v>
      </c>
      <c r="K10" s="211">
        <f t="shared" ref="K10:K19" si="5">H10/I10</f>
        <v>0.9</v>
      </c>
      <c r="L10" s="210">
        <f t="shared" ref="L10:L11" si="6">SUM(F24,I24,L24,O24,R24)</f>
        <v>10</v>
      </c>
      <c r="M10" s="187">
        <v>10</v>
      </c>
      <c r="N10" s="187">
        <f t="shared" ref="N10:N11" si="7">L10-M10</f>
        <v>0</v>
      </c>
      <c r="O10" s="211">
        <f t="shared" ref="O10:O19" si="8">L10/M10</f>
        <v>1</v>
      </c>
      <c r="P10" s="212">
        <f t="shared" ref="P10:P11" si="9">SUM(D10,H10,L10)</f>
        <v>30</v>
      </c>
      <c r="Q10" s="187">
        <f t="shared" ref="Q10:Q11" si="10">E10+I10+M10</f>
        <v>30</v>
      </c>
      <c r="R10" s="187">
        <f t="shared" ref="R10:R11" si="11">P10-Q10</f>
        <v>0</v>
      </c>
      <c r="S10" s="213">
        <f t="shared" ref="S10:S19" si="12">P10/Q10</f>
        <v>1</v>
      </c>
      <c r="T10" s="199"/>
    </row>
    <row r="11" spans="1:20" ht="14">
      <c r="A11" s="2"/>
      <c r="B11" s="214"/>
      <c r="C11" s="215" t="s">
        <v>168</v>
      </c>
      <c r="D11" s="216">
        <f t="shared" si="0"/>
        <v>11</v>
      </c>
      <c r="E11" s="198">
        <v>15</v>
      </c>
      <c r="F11" s="198">
        <f t="shared" si="1"/>
        <v>-4</v>
      </c>
      <c r="G11" s="211">
        <f t="shared" si="2"/>
        <v>0.73333333333333328</v>
      </c>
      <c r="H11" s="216">
        <f t="shared" si="3"/>
        <v>13</v>
      </c>
      <c r="I11" s="198">
        <v>15</v>
      </c>
      <c r="J11" s="187">
        <f t="shared" si="4"/>
        <v>-2</v>
      </c>
      <c r="K11" s="211">
        <f t="shared" si="5"/>
        <v>0.8666666666666667</v>
      </c>
      <c r="L11" s="210">
        <f t="shared" si="6"/>
        <v>12</v>
      </c>
      <c r="M11" s="198">
        <v>15</v>
      </c>
      <c r="N11" s="187">
        <f t="shared" si="7"/>
        <v>-3</v>
      </c>
      <c r="O11" s="211">
        <f t="shared" si="8"/>
        <v>0.8</v>
      </c>
      <c r="P11" s="212">
        <f t="shared" si="9"/>
        <v>36</v>
      </c>
      <c r="Q11" s="187">
        <f t="shared" si="10"/>
        <v>45</v>
      </c>
      <c r="R11" s="187">
        <f t="shared" si="11"/>
        <v>-9</v>
      </c>
      <c r="S11" s="213">
        <f t="shared" si="12"/>
        <v>0.8</v>
      </c>
      <c r="T11" s="199"/>
    </row>
    <row r="12" spans="1:20" ht="14">
      <c r="A12" s="2"/>
      <c r="B12" s="217"/>
      <c r="C12" s="218" t="s">
        <v>116</v>
      </c>
      <c r="D12" s="219">
        <f t="shared" ref="D12:F12" si="13">SUM(D10:D11)</f>
        <v>22</v>
      </c>
      <c r="E12" s="220">
        <f t="shared" si="13"/>
        <v>25</v>
      </c>
      <c r="F12" s="220">
        <f t="shared" si="13"/>
        <v>-3</v>
      </c>
      <c r="G12" s="221">
        <f t="shared" si="2"/>
        <v>0.88</v>
      </c>
      <c r="H12" s="219">
        <f t="shared" ref="H12:J12" si="14">SUM(H10:H11)</f>
        <v>22</v>
      </c>
      <c r="I12" s="220">
        <f t="shared" si="14"/>
        <v>25</v>
      </c>
      <c r="J12" s="220">
        <f t="shared" si="14"/>
        <v>-3</v>
      </c>
      <c r="K12" s="221">
        <f t="shared" si="5"/>
        <v>0.88</v>
      </c>
      <c r="L12" s="219">
        <f t="shared" ref="L12:N12" si="15">SUM(L10:L11)</f>
        <v>22</v>
      </c>
      <c r="M12" s="220">
        <f t="shared" si="15"/>
        <v>25</v>
      </c>
      <c r="N12" s="220">
        <f t="shared" si="15"/>
        <v>-3</v>
      </c>
      <c r="O12" s="221">
        <f t="shared" si="8"/>
        <v>0.88</v>
      </c>
      <c r="P12" s="222">
        <f t="shared" ref="P12:R12" si="16">SUM(P10:P11)</f>
        <v>66</v>
      </c>
      <c r="Q12" s="220">
        <f t="shared" si="16"/>
        <v>75</v>
      </c>
      <c r="R12" s="220">
        <f t="shared" si="16"/>
        <v>-9</v>
      </c>
      <c r="S12" s="223">
        <f t="shared" si="12"/>
        <v>0.88</v>
      </c>
      <c r="T12" s="199"/>
    </row>
    <row r="13" spans="1:20" ht="14">
      <c r="A13" s="2"/>
      <c r="B13" s="208">
        <v>44658</v>
      </c>
      <c r="C13" s="209" t="s">
        <v>159</v>
      </c>
      <c r="D13" s="210">
        <f t="shared" ref="D13:D14" si="17">SUM(D27,G27,J27,M27,P27)</f>
        <v>9</v>
      </c>
      <c r="E13" s="187">
        <v>10</v>
      </c>
      <c r="F13" s="187">
        <f t="shared" ref="F13:F14" si="18">D13-E13</f>
        <v>-1</v>
      </c>
      <c r="G13" s="211">
        <f t="shared" si="2"/>
        <v>0.9</v>
      </c>
      <c r="H13" s="210">
        <f t="shared" ref="H13:H14" si="19">SUM(E27,H27,K27,N27,Q27)</f>
        <v>15</v>
      </c>
      <c r="I13" s="187">
        <v>8</v>
      </c>
      <c r="J13" s="187">
        <f t="shared" ref="J13:J14" si="20">H13-I13</f>
        <v>7</v>
      </c>
      <c r="K13" s="211">
        <f t="shared" si="5"/>
        <v>1.875</v>
      </c>
      <c r="L13" s="210">
        <f t="shared" ref="L13:L14" si="21">SUM(F27,I27,L27,O27,R27)</f>
        <v>15</v>
      </c>
      <c r="M13" s="187">
        <v>8</v>
      </c>
      <c r="N13" s="187">
        <f t="shared" ref="N13:N14" si="22">L13-M13</f>
        <v>7</v>
      </c>
      <c r="O13" s="211">
        <f t="shared" si="8"/>
        <v>1.875</v>
      </c>
      <c r="P13" s="212">
        <f t="shared" ref="P13:P14" si="23">SUM(D13,H13,L13)</f>
        <v>39</v>
      </c>
      <c r="Q13" s="187">
        <f t="shared" ref="Q13:Q14" si="24">E13+I13+M13</f>
        <v>26</v>
      </c>
      <c r="R13" s="187">
        <f t="shared" ref="R13:R14" si="25">P13-Q13</f>
        <v>13</v>
      </c>
      <c r="S13" s="213">
        <f t="shared" si="12"/>
        <v>1.5</v>
      </c>
      <c r="T13" s="199"/>
    </row>
    <row r="14" spans="1:20" ht="14">
      <c r="A14" s="2"/>
      <c r="B14" s="214"/>
      <c r="C14" s="215" t="s">
        <v>168</v>
      </c>
      <c r="D14" s="216">
        <f t="shared" si="17"/>
        <v>15</v>
      </c>
      <c r="E14" s="198">
        <v>15</v>
      </c>
      <c r="F14" s="198">
        <f t="shared" si="18"/>
        <v>0</v>
      </c>
      <c r="G14" s="211">
        <f t="shared" si="2"/>
        <v>1</v>
      </c>
      <c r="H14" s="216">
        <f t="shared" si="19"/>
        <v>18</v>
      </c>
      <c r="I14" s="198">
        <v>20</v>
      </c>
      <c r="J14" s="187">
        <f t="shared" si="20"/>
        <v>-2</v>
      </c>
      <c r="K14" s="211">
        <f t="shared" si="5"/>
        <v>0.9</v>
      </c>
      <c r="L14" s="210">
        <f t="shared" si="21"/>
        <v>20</v>
      </c>
      <c r="M14" s="198">
        <v>20</v>
      </c>
      <c r="N14" s="187">
        <f t="shared" si="22"/>
        <v>0</v>
      </c>
      <c r="O14" s="211">
        <f t="shared" si="8"/>
        <v>1</v>
      </c>
      <c r="P14" s="212">
        <f t="shared" si="23"/>
        <v>53</v>
      </c>
      <c r="Q14" s="187">
        <f t="shared" si="24"/>
        <v>55</v>
      </c>
      <c r="R14" s="187">
        <f t="shared" si="25"/>
        <v>-2</v>
      </c>
      <c r="S14" s="213">
        <f t="shared" si="12"/>
        <v>0.96363636363636362</v>
      </c>
      <c r="T14" s="199"/>
    </row>
    <row r="15" spans="1:20" ht="14">
      <c r="A15" s="2"/>
      <c r="B15" s="217"/>
      <c r="C15" s="218" t="s">
        <v>116</v>
      </c>
      <c r="D15" s="219">
        <f>SUM(D13,D14)</f>
        <v>24</v>
      </c>
      <c r="E15" s="220">
        <f t="shared" ref="E15:F15" si="26">SUM(E13:E14)</f>
        <v>25</v>
      </c>
      <c r="F15" s="220">
        <f t="shared" si="26"/>
        <v>-1</v>
      </c>
      <c r="G15" s="221">
        <f t="shared" si="2"/>
        <v>0.96</v>
      </c>
      <c r="H15" s="219">
        <f t="shared" ref="H15:J15" si="27">SUM(H13:H14)</f>
        <v>33</v>
      </c>
      <c r="I15" s="220">
        <f t="shared" si="27"/>
        <v>28</v>
      </c>
      <c r="J15" s="220">
        <f t="shared" si="27"/>
        <v>5</v>
      </c>
      <c r="K15" s="221">
        <f t="shared" si="5"/>
        <v>1.1785714285714286</v>
      </c>
      <c r="L15" s="219">
        <f t="shared" ref="L15:N15" si="28">SUM(L13:L14)</f>
        <v>35</v>
      </c>
      <c r="M15" s="220">
        <f t="shared" si="28"/>
        <v>28</v>
      </c>
      <c r="N15" s="220">
        <f t="shared" si="28"/>
        <v>7</v>
      </c>
      <c r="O15" s="221">
        <f t="shared" si="8"/>
        <v>1.25</v>
      </c>
      <c r="P15" s="222">
        <f t="shared" ref="P15:R15" si="29">SUM(P13:P14)</f>
        <v>92</v>
      </c>
      <c r="Q15" s="220">
        <f t="shared" si="29"/>
        <v>81</v>
      </c>
      <c r="R15" s="220">
        <f t="shared" si="29"/>
        <v>11</v>
      </c>
      <c r="S15" s="223">
        <f t="shared" si="12"/>
        <v>1.1358024691358024</v>
      </c>
      <c r="T15" s="199"/>
    </row>
    <row r="16" spans="1:20" ht="14">
      <c r="A16" s="2"/>
      <c r="B16" s="208">
        <v>44659</v>
      </c>
      <c r="C16" s="209" t="s">
        <v>159</v>
      </c>
      <c r="D16" s="210">
        <f t="shared" ref="D16:D17" si="30">SUM(D30,G30,J30,M30,P30)</f>
        <v>15</v>
      </c>
      <c r="E16" s="187">
        <v>10</v>
      </c>
      <c r="F16" s="187">
        <f t="shared" ref="F16:F17" si="31">D16-E16</f>
        <v>5</v>
      </c>
      <c r="G16" s="211">
        <f t="shared" si="2"/>
        <v>1.5</v>
      </c>
      <c r="H16" s="210">
        <f t="shared" ref="H16:H17" si="32">SUM(E30,H30,K30,N30,Q30)</f>
        <v>13</v>
      </c>
      <c r="I16" s="187">
        <v>8</v>
      </c>
      <c r="J16" s="187">
        <f t="shared" ref="J16:J17" si="33">H16-I16</f>
        <v>5</v>
      </c>
      <c r="K16" s="211">
        <f t="shared" si="5"/>
        <v>1.625</v>
      </c>
      <c r="L16" s="210">
        <f t="shared" ref="L16:L17" si="34">SUM(F30,I30,L30,O30,R30)</f>
        <v>15</v>
      </c>
      <c r="M16" s="187">
        <v>8</v>
      </c>
      <c r="N16" s="187">
        <f t="shared" ref="N16:N17" si="35">L16-M16</f>
        <v>7</v>
      </c>
      <c r="O16" s="211">
        <f t="shared" si="8"/>
        <v>1.875</v>
      </c>
      <c r="P16" s="212">
        <f t="shared" ref="P16:P17" si="36">SUM(D16,H16,L16)</f>
        <v>43</v>
      </c>
      <c r="Q16" s="187">
        <f t="shared" ref="Q16:Q17" si="37">E16+I16+M16</f>
        <v>26</v>
      </c>
      <c r="R16" s="187">
        <f t="shared" ref="R16:R17" si="38">P16-Q16</f>
        <v>17</v>
      </c>
      <c r="S16" s="213">
        <f t="shared" si="12"/>
        <v>1.6538461538461537</v>
      </c>
      <c r="T16" s="199"/>
    </row>
    <row r="17" spans="1:20" ht="14">
      <c r="A17" s="2"/>
      <c r="B17" s="224"/>
      <c r="C17" s="225" t="s">
        <v>168</v>
      </c>
      <c r="D17" s="216">
        <f t="shared" si="30"/>
        <v>20</v>
      </c>
      <c r="E17" s="212">
        <v>20</v>
      </c>
      <c r="F17" s="212">
        <f t="shared" si="31"/>
        <v>0</v>
      </c>
      <c r="G17" s="226">
        <f t="shared" si="2"/>
        <v>1</v>
      </c>
      <c r="H17" s="216">
        <f t="shared" si="32"/>
        <v>14</v>
      </c>
      <c r="I17" s="212">
        <v>20</v>
      </c>
      <c r="J17" s="187">
        <f t="shared" si="33"/>
        <v>-6</v>
      </c>
      <c r="K17" s="211">
        <f t="shared" si="5"/>
        <v>0.7</v>
      </c>
      <c r="L17" s="210">
        <f t="shared" si="34"/>
        <v>20</v>
      </c>
      <c r="M17" s="212">
        <v>20</v>
      </c>
      <c r="N17" s="187">
        <f t="shared" si="35"/>
        <v>0</v>
      </c>
      <c r="O17" s="211">
        <f t="shared" si="8"/>
        <v>1</v>
      </c>
      <c r="P17" s="212">
        <f t="shared" si="36"/>
        <v>54</v>
      </c>
      <c r="Q17" s="187">
        <f t="shared" si="37"/>
        <v>60</v>
      </c>
      <c r="R17" s="187">
        <f t="shared" si="38"/>
        <v>-6</v>
      </c>
      <c r="S17" s="213">
        <f t="shared" si="12"/>
        <v>0.9</v>
      </c>
      <c r="T17" s="199"/>
    </row>
    <row r="18" spans="1:20" ht="14">
      <c r="A18" s="2"/>
      <c r="B18" s="227"/>
      <c r="C18" s="228" t="s">
        <v>116</v>
      </c>
      <c r="D18" s="229">
        <f t="shared" ref="D18:F18" si="39">SUM(D16:D17)</f>
        <v>35</v>
      </c>
      <c r="E18" s="230">
        <f t="shared" si="39"/>
        <v>30</v>
      </c>
      <c r="F18" s="230">
        <f t="shared" si="39"/>
        <v>5</v>
      </c>
      <c r="G18" s="231">
        <f t="shared" si="2"/>
        <v>1.1666666666666667</v>
      </c>
      <c r="H18" s="232">
        <f t="shared" ref="H18:J18" si="40">SUM(H16:H17)</f>
        <v>27</v>
      </c>
      <c r="I18" s="233">
        <f t="shared" si="40"/>
        <v>28</v>
      </c>
      <c r="J18" s="230">
        <f t="shared" si="40"/>
        <v>-1</v>
      </c>
      <c r="K18" s="234">
        <f t="shared" si="5"/>
        <v>0.9642857142857143</v>
      </c>
      <c r="L18" s="229">
        <f t="shared" ref="L18:N18" si="41">SUM(L16:L17)</f>
        <v>35</v>
      </c>
      <c r="M18" s="230">
        <f t="shared" si="41"/>
        <v>28</v>
      </c>
      <c r="N18" s="230">
        <f t="shared" si="41"/>
        <v>7</v>
      </c>
      <c r="O18" s="231">
        <f t="shared" si="8"/>
        <v>1.25</v>
      </c>
      <c r="P18" s="230">
        <f t="shared" ref="P18:R18" si="42">SUM(P16:P17)</f>
        <v>97</v>
      </c>
      <c r="Q18" s="230">
        <f t="shared" si="42"/>
        <v>86</v>
      </c>
      <c r="R18" s="230">
        <f t="shared" si="42"/>
        <v>11</v>
      </c>
      <c r="S18" s="235">
        <f t="shared" si="12"/>
        <v>1.1279069767441861</v>
      </c>
      <c r="T18" s="199"/>
    </row>
    <row r="19" spans="1:20" ht="14">
      <c r="A19" s="2"/>
      <c r="B19" s="236" t="s">
        <v>180</v>
      </c>
      <c r="C19" s="237" t="s">
        <v>116</v>
      </c>
      <c r="D19" s="238">
        <f t="shared" ref="D19:F19" si="43">SUM(D12,D15,D18)</f>
        <v>81</v>
      </c>
      <c r="E19" s="239">
        <f t="shared" si="43"/>
        <v>80</v>
      </c>
      <c r="F19" s="239">
        <f t="shared" si="43"/>
        <v>1</v>
      </c>
      <c r="G19" s="240">
        <f t="shared" si="2"/>
        <v>1.0125</v>
      </c>
      <c r="H19" s="239">
        <f t="shared" ref="H19:J19" si="44">SUM(H12,H15,H18)</f>
        <v>82</v>
      </c>
      <c r="I19" s="239">
        <f t="shared" si="44"/>
        <v>81</v>
      </c>
      <c r="J19" s="239">
        <f t="shared" si="44"/>
        <v>1</v>
      </c>
      <c r="K19" s="240">
        <f t="shared" si="5"/>
        <v>1.0123456790123457</v>
      </c>
      <c r="L19" s="238">
        <f t="shared" ref="L19:N19" si="45">SUM(L12,L15,L18)</f>
        <v>92</v>
      </c>
      <c r="M19" s="239">
        <f t="shared" si="45"/>
        <v>81</v>
      </c>
      <c r="N19" s="239">
        <f t="shared" si="45"/>
        <v>11</v>
      </c>
      <c r="O19" s="240">
        <f t="shared" si="8"/>
        <v>1.1358024691358024</v>
      </c>
      <c r="P19" s="239">
        <f t="shared" ref="P19:R19" si="46">SUM(P12,P15,P18)</f>
        <v>255</v>
      </c>
      <c r="Q19" s="239">
        <f t="shared" si="46"/>
        <v>242</v>
      </c>
      <c r="R19" s="239">
        <f t="shared" si="46"/>
        <v>13</v>
      </c>
      <c r="S19" s="241">
        <f t="shared" si="12"/>
        <v>1.0537190082644627</v>
      </c>
      <c r="T19" s="199"/>
    </row>
    <row r="20" spans="1:20" ht="14">
      <c r="A20" s="2"/>
      <c r="B20" s="242"/>
      <c r="C20" s="242"/>
      <c r="D20" s="2"/>
      <c r="E20" s="491"/>
      <c r="F20" s="382"/>
      <c r="G20" s="382"/>
      <c r="H20" s="382"/>
      <c r="I20" s="242"/>
      <c r="J20" s="242"/>
      <c r="K20" s="242"/>
      <c r="L20" s="242"/>
      <c r="M20" s="242"/>
      <c r="N20" s="2"/>
      <c r="O20" s="2"/>
      <c r="P20" s="2"/>
      <c r="Q20" s="2"/>
      <c r="R20" s="2"/>
      <c r="S20" s="2"/>
      <c r="T20" s="2"/>
    </row>
    <row r="21" spans="1:20" ht="15">
      <c r="A21" s="2"/>
      <c r="B21" s="243" t="s">
        <v>185</v>
      </c>
      <c r="C21" s="242"/>
      <c r="D21" s="2" t="s">
        <v>186</v>
      </c>
      <c r="E21" s="2"/>
      <c r="F21" s="2"/>
      <c r="G21" s="2"/>
      <c r="H21" s="2"/>
      <c r="I21" s="242"/>
      <c r="J21" s="242"/>
      <c r="K21" s="242"/>
      <c r="L21" s="242"/>
      <c r="M21" s="242"/>
      <c r="N21" s="2"/>
      <c r="O21" s="2"/>
      <c r="P21" s="2"/>
      <c r="Q21" s="2"/>
      <c r="R21" s="2"/>
      <c r="S21" s="2"/>
      <c r="T21" s="2"/>
    </row>
    <row r="22" spans="1:20" ht="14">
      <c r="A22" s="2"/>
      <c r="B22" s="492" t="s">
        <v>178</v>
      </c>
      <c r="C22" s="493"/>
      <c r="D22" s="497" t="s">
        <v>187</v>
      </c>
      <c r="E22" s="385"/>
      <c r="F22" s="498"/>
      <c r="G22" s="499" t="s">
        <v>188</v>
      </c>
      <c r="H22" s="385"/>
      <c r="I22" s="493"/>
      <c r="J22" s="497" t="s">
        <v>189</v>
      </c>
      <c r="K22" s="385"/>
      <c r="L22" s="498"/>
      <c r="M22" s="500" t="s">
        <v>190</v>
      </c>
      <c r="N22" s="385"/>
      <c r="O22" s="493"/>
      <c r="P22" s="496" t="s">
        <v>161</v>
      </c>
      <c r="Q22" s="385"/>
      <c r="R22" s="386"/>
      <c r="S22" s="166"/>
      <c r="T22" s="2"/>
    </row>
    <row r="23" spans="1:20" ht="14">
      <c r="A23" s="2"/>
      <c r="B23" s="494"/>
      <c r="C23" s="495"/>
      <c r="D23" s="200" t="s">
        <v>163</v>
      </c>
      <c r="E23" s="201" t="s">
        <v>172</v>
      </c>
      <c r="F23" s="202" t="s">
        <v>179</v>
      </c>
      <c r="G23" s="200" t="s">
        <v>163</v>
      </c>
      <c r="H23" s="201" t="s">
        <v>172</v>
      </c>
      <c r="I23" s="202" t="s">
        <v>179</v>
      </c>
      <c r="J23" s="200" t="s">
        <v>163</v>
      </c>
      <c r="K23" s="201" t="s">
        <v>172</v>
      </c>
      <c r="L23" s="202" t="s">
        <v>179</v>
      </c>
      <c r="M23" s="200" t="s">
        <v>163</v>
      </c>
      <c r="N23" s="201" t="s">
        <v>172</v>
      </c>
      <c r="O23" s="202" t="s">
        <v>179</v>
      </c>
      <c r="P23" s="200" t="s">
        <v>163</v>
      </c>
      <c r="Q23" s="201" t="s">
        <v>172</v>
      </c>
      <c r="R23" s="244" t="s">
        <v>179</v>
      </c>
      <c r="S23" s="2"/>
      <c r="T23" s="2"/>
    </row>
    <row r="24" spans="1:20" ht="14">
      <c r="A24" s="2"/>
      <c r="B24" s="208">
        <v>44657</v>
      </c>
      <c r="C24" s="209" t="s">
        <v>159</v>
      </c>
      <c r="D24" s="210">
        <v>2</v>
      </c>
      <c r="E24" s="187">
        <v>2</v>
      </c>
      <c r="F24" s="245">
        <v>2</v>
      </c>
      <c r="G24" s="210">
        <v>3</v>
      </c>
      <c r="H24" s="187">
        <v>1</v>
      </c>
      <c r="I24" s="245">
        <v>2</v>
      </c>
      <c r="J24" s="210">
        <v>1</v>
      </c>
      <c r="K24" s="187">
        <v>2</v>
      </c>
      <c r="L24" s="245">
        <v>2</v>
      </c>
      <c r="M24" s="210">
        <v>3</v>
      </c>
      <c r="N24" s="187">
        <v>3</v>
      </c>
      <c r="O24" s="245">
        <v>2</v>
      </c>
      <c r="P24" s="210">
        <v>2</v>
      </c>
      <c r="Q24" s="187">
        <v>1</v>
      </c>
      <c r="R24" s="246">
        <v>2</v>
      </c>
      <c r="S24" s="2"/>
      <c r="T24" s="2"/>
    </row>
    <row r="25" spans="1:20" ht="14">
      <c r="A25" s="2"/>
      <c r="B25" s="214"/>
      <c r="C25" s="215" t="s">
        <v>168</v>
      </c>
      <c r="D25" s="210">
        <v>3</v>
      </c>
      <c r="E25" s="198">
        <v>2</v>
      </c>
      <c r="F25" s="247">
        <v>2</v>
      </c>
      <c r="G25" s="210">
        <v>2</v>
      </c>
      <c r="H25" s="198">
        <v>2</v>
      </c>
      <c r="I25" s="247">
        <v>4</v>
      </c>
      <c r="J25" s="210">
        <v>2</v>
      </c>
      <c r="K25" s="198">
        <v>4</v>
      </c>
      <c r="L25" s="247">
        <v>2</v>
      </c>
      <c r="M25" s="210">
        <v>2</v>
      </c>
      <c r="N25" s="198">
        <v>2</v>
      </c>
      <c r="O25" s="247">
        <v>2</v>
      </c>
      <c r="P25" s="210">
        <v>2</v>
      </c>
      <c r="Q25" s="198">
        <v>3</v>
      </c>
      <c r="R25" s="248">
        <v>2</v>
      </c>
      <c r="S25" s="2"/>
      <c r="T25" s="2"/>
    </row>
    <row r="26" spans="1:20" ht="14">
      <c r="A26" s="2"/>
      <c r="B26" s="217"/>
      <c r="C26" s="218" t="s">
        <v>116</v>
      </c>
      <c r="D26" s="238">
        <f t="shared" ref="D26:E26" si="47">SUM(D24,D25)</f>
        <v>5</v>
      </c>
      <c r="E26" s="249">
        <f t="shared" si="47"/>
        <v>4</v>
      </c>
      <c r="F26" s="250">
        <f>SUM(F24,F25)</f>
        <v>4</v>
      </c>
      <c r="G26" s="238">
        <f t="shared" ref="G26:H26" si="48">SUM(G24,G25)</f>
        <v>5</v>
      </c>
      <c r="H26" s="249">
        <f t="shared" si="48"/>
        <v>3</v>
      </c>
      <c r="I26" s="250">
        <f>SUM(I24,I25)</f>
        <v>6</v>
      </c>
      <c r="J26" s="238">
        <f t="shared" ref="J26:K26" si="49">SUM(J24,J25)</f>
        <v>3</v>
      </c>
      <c r="K26" s="249">
        <f t="shared" si="49"/>
        <v>6</v>
      </c>
      <c r="L26" s="250">
        <f>SUM(L24,L25)</f>
        <v>4</v>
      </c>
      <c r="M26" s="238">
        <f t="shared" ref="M26:N26" si="50">SUM(M24,M25)</f>
        <v>5</v>
      </c>
      <c r="N26" s="249">
        <f t="shared" si="50"/>
        <v>5</v>
      </c>
      <c r="O26" s="250">
        <f>SUM(O24,O25)</f>
        <v>4</v>
      </c>
      <c r="P26" s="238">
        <f t="shared" ref="P26:Q26" si="51">SUM(P24,P25)</f>
        <v>4</v>
      </c>
      <c r="Q26" s="249">
        <f t="shared" si="51"/>
        <v>4</v>
      </c>
      <c r="R26" s="250">
        <f>SUM(R24,R25)</f>
        <v>4</v>
      </c>
      <c r="S26" s="2"/>
      <c r="T26" s="2"/>
    </row>
    <row r="27" spans="1:20" ht="14">
      <c r="A27" s="2"/>
      <c r="B27" s="208">
        <v>44658</v>
      </c>
      <c r="C27" s="209" t="s">
        <v>159</v>
      </c>
      <c r="D27" s="210">
        <v>2</v>
      </c>
      <c r="E27" s="187">
        <v>3</v>
      </c>
      <c r="F27" s="245">
        <v>3</v>
      </c>
      <c r="G27" s="210">
        <v>2</v>
      </c>
      <c r="H27" s="187">
        <v>3</v>
      </c>
      <c r="I27" s="245">
        <v>3</v>
      </c>
      <c r="J27" s="210">
        <v>2</v>
      </c>
      <c r="K27" s="187">
        <v>3</v>
      </c>
      <c r="L27" s="245">
        <v>3</v>
      </c>
      <c r="M27" s="210">
        <v>2</v>
      </c>
      <c r="N27" s="187">
        <v>3</v>
      </c>
      <c r="O27" s="245">
        <v>3</v>
      </c>
      <c r="P27" s="210">
        <v>1</v>
      </c>
      <c r="Q27" s="187">
        <v>3</v>
      </c>
      <c r="R27" s="246">
        <v>3</v>
      </c>
      <c r="S27" s="2"/>
      <c r="T27" s="2"/>
    </row>
    <row r="28" spans="1:20" ht="14">
      <c r="A28" s="2"/>
      <c r="B28" s="214"/>
      <c r="C28" s="215" t="s">
        <v>168</v>
      </c>
      <c r="D28" s="210">
        <v>2</v>
      </c>
      <c r="E28" s="198">
        <v>4</v>
      </c>
      <c r="F28" s="247">
        <v>4</v>
      </c>
      <c r="G28" s="210">
        <v>3</v>
      </c>
      <c r="H28" s="198">
        <v>3</v>
      </c>
      <c r="I28" s="247">
        <v>4</v>
      </c>
      <c r="J28" s="210">
        <v>3</v>
      </c>
      <c r="K28" s="198">
        <v>3</v>
      </c>
      <c r="L28" s="247">
        <v>4</v>
      </c>
      <c r="M28" s="210">
        <v>5</v>
      </c>
      <c r="N28" s="198">
        <v>3</v>
      </c>
      <c r="O28" s="247">
        <v>4</v>
      </c>
      <c r="P28" s="210">
        <v>2</v>
      </c>
      <c r="Q28" s="198">
        <v>5</v>
      </c>
      <c r="R28" s="248">
        <v>4</v>
      </c>
      <c r="S28" s="2"/>
      <c r="T28" s="2"/>
    </row>
    <row r="29" spans="1:20" ht="14">
      <c r="A29" s="2"/>
      <c r="B29" s="217"/>
      <c r="C29" s="218" t="s">
        <v>116</v>
      </c>
      <c r="D29" s="238">
        <f t="shared" ref="D29:E29" si="52">SUM(D27,D28)</f>
        <v>4</v>
      </c>
      <c r="E29" s="249">
        <f t="shared" si="52"/>
        <v>7</v>
      </c>
      <c r="F29" s="250">
        <f>SUM(F27,F28)</f>
        <v>7</v>
      </c>
      <c r="G29" s="238">
        <f t="shared" ref="G29:H29" si="53">SUM(G27,G28)</f>
        <v>5</v>
      </c>
      <c r="H29" s="249">
        <f t="shared" si="53"/>
        <v>6</v>
      </c>
      <c r="I29" s="250">
        <f>SUM(I27,I28)</f>
        <v>7</v>
      </c>
      <c r="J29" s="238">
        <f t="shared" ref="J29:K29" si="54">SUM(J27,J28)</f>
        <v>5</v>
      </c>
      <c r="K29" s="249">
        <f t="shared" si="54"/>
        <v>6</v>
      </c>
      <c r="L29" s="250">
        <f>SUM(L27,L28)</f>
        <v>7</v>
      </c>
      <c r="M29" s="238">
        <f t="shared" ref="M29:N29" si="55">SUM(M27,M28)</f>
        <v>7</v>
      </c>
      <c r="N29" s="249">
        <f t="shared" si="55"/>
        <v>6</v>
      </c>
      <c r="O29" s="250">
        <f>SUM(O27,O28)</f>
        <v>7</v>
      </c>
      <c r="P29" s="238">
        <f t="shared" ref="P29:Q29" si="56">SUM(P27,P28)</f>
        <v>3</v>
      </c>
      <c r="Q29" s="249">
        <f t="shared" si="56"/>
        <v>8</v>
      </c>
      <c r="R29" s="251">
        <f>R27+R28</f>
        <v>7</v>
      </c>
      <c r="S29" s="2"/>
      <c r="T29" s="2"/>
    </row>
    <row r="30" spans="1:20" ht="14">
      <c r="A30" s="2"/>
      <c r="B30" s="208">
        <v>44659</v>
      </c>
      <c r="C30" s="209" t="s">
        <v>159</v>
      </c>
      <c r="D30" s="210">
        <v>2</v>
      </c>
      <c r="E30" s="187">
        <v>3</v>
      </c>
      <c r="F30" s="245">
        <v>3</v>
      </c>
      <c r="G30" s="210">
        <v>3</v>
      </c>
      <c r="H30" s="212">
        <v>3</v>
      </c>
      <c r="I30" s="225">
        <v>3</v>
      </c>
      <c r="J30" s="210">
        <v>2</v>
      </c>
      <c r="K30" s="212">
        <v>3</v>
      </c>
      <c r="L30" s="225">
        <v>3</v>
      </c>
      <c r="M30" s="210">
        <v>4</v>
      </c>
      <c r="N30" s="212">
        <v>3</v>
      </c>
      <c r="O30" s="225">
        <v>3</v>
      </c>
      <c r="P30" s="210">
        <v>4</v>
      </c>
      <c r="Q30" s="187">
        <v>1</v>
      </c>
      <c r="R30" s="246">
        <v>3</v>
      </c>
      <c r="S30" s="2"/>
      <c r="T30" s="2"/>
    </row>
    <row r="31" spans="1:20" ht="14">
      <c r="A31" s="2"/>
      <c r="B31" s="224"/>
      <c r="C31" s="252" t="s">
        <v>168</v>
      </c>
      <c r="D31" s="210">
        <v>5</v>
      </c>
      <c r="E31" s="198">
        <v>3</v>
      </c>
      <c r="F31" s="247">
        <v>4</v>
      </c>
      <c r="G31" s="210">
        <v>5</v>
      </c>
      <c r="H31" s="212">
        <v>2</v>
      </c>
      <c r="I31" s="225">
        <v>4</v>
      </c>
      <c r="J31" s="210">
        <v>4</v>
      </c>
      <c r="K31" s="212">
        <v>4</v>
      </c>
      <c r="L31" s="225">
        <v>4</v>
      </c>
      <c r="M31" s="210">
        <v>2</v>
      </c>
      <c r="N31" s="212">
        <v>3</v>
      </c>
      <c r="O31" s="225">
        <v>4</v>
      </c>
      <c r="P31" s="210">
        <v>4</v>
      </c>
      <c r="Q31" s="198">
        <v>2</v>
      </c>
      <c r="R31" s="248">
        <v>4</v>
      </c>
      <c r="S31" s="2"/>
      <c r="T31" s="2"/>
    </row>
    <row r="32" spans="1:20" ht="14">
      <c r="A32" s="2"/>
      <c r="B32" s="253"/>
      <c r="C32" s="254" t="s">
        <v>116</v>
      </c>
      <c r="D32" s="238">
        <f t="shared" ref="D32:E32" si="57">SUM(D30,D31)</f>
        <v>7</v>
      </c>
      <c r="E32" s="249">
        <f t="shared" si="57"/>
        <v>6</v>
      </c>
      <c r="F32" s="250">
        <f>SUM(F30,F31)</f>
        <v>7</v>
      </c>
      <c r="G32" s="238">
        <f t="shared" ref="G32:H32" si="58">SUM(G30,G31)</f>
        <v>8</v>
      </c>
      <c r="H32" s="249">
        <f t="shared" si="58"/>
        <v>5</v>
      </c>
      <c r="I32" s="250">
        <f>SUM(I30,I31)</f>
        <v>7</v>
      </c>
      <c r="J32" s="238">
        <f t="shared" ref="J32:K32" si="59">SUM(J30,J31)</f>
        <v>6</v>
      </c>
      <c r="K32" s="249">
        <f t="shared" si="59"/>
        <v>7</v>
      </c>
      <c r="L32" s="250">
        <f>SUM(L30,L31)</f>
        <v>7</v>
      </c>
      <c r="M32" s="238">
        <f t="shared" ref="M32:N32" si="60">SUM(M30,M31)</f>
        <v>6</v>
      </c>
      <c r="N32" s="249">
        <f t="shared" si="60"/>
        <v>6</v>
      </c>
      <c r="O32" s="250">
        <f>SUM(O30,O31)</f>
        <v>7</v>
      </c>
      <c r="P32" s="238">
        <f t="shared" ref="P32:Q32" si="61">SUM(P30,P31)</f>
        <v>8</v>
      </c>
      <c r="Q32" s="249">
        <f t="shared" si="61"/>
        <v>3</v>
      </c>
      <c r="R32" s="251">
        <f>R30+R31</f>
        <v>7</v>
      </c>
      <c r="S32" s="2"/>
      <c r="T32" s="2"/>
    </row>
    <row r="33" spans="1:20" ht="15">
      <c r="A33" s="2"/>
      <c r="B33" s="2"/>
      <c r="C33" s="2"/>
      <c r="D33" s="2"/>
      <c r="E33" s="2"/>
      <c r="F33" s="179"/>
      <c r="G33" s="2"/>
      <c r="H33" s="2"/>
      <c r="I33" s="180"/>
      <c r="J33" s="180"/>
      <c r="K33" s="180"/>
      <c r="L33" s="180"/>
      <c r="M33" s="179"/>
      <c r="N33" s="179"/>
      <c r="O33" s="12"/>
      <c r="P33" s="12"/>
      <c r="Q33" s="12"/>
      <c r="R33" s="12"/>
      <c r="S33" s="12"/>
      <c r="T33" s="12"/>
    </row>
  </sheetData>
  <mergeCells count="12">
    <mergeCell ref="P8:S8"/>
    <mergeCell ref="E20:H20"/>
    <mergeCell ref="B22:C23"/>
    <mergeCell ref="P22:R22"/>
    <mergeCell ref="D22:F22"/>
    <mergeCell ref="G22:I22"/>
    <mergeCell ref="J22:L22"/>
    <mergeCell ref="M22:O22"/>
    <mergeCell ref="B8:C9"/>
    <mergeCell ref="D8:G8"/>
    <mergeCell ref="H8:K8"/>
    <mergeCell ref="L8:O8"/>
  </mergeCells>
  <phoneticPr fontId="1"/>
  <pageMargins left="0.7" right="0.7" top="0.75" bottom="0.75" header="0.3" footer="0.3"/>
  <ignoredErrors>
    <ignoredError sqref="D15 D12 F12 F15 G10:S1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A4BD"/>
    <outlinePr summaryBelow="0" summaryRight="0"/>
  </sheetPr>
  <dimension ref="A1:F88"/>
  <sheetViews>
    <sheetView showGridLines="0" tabSelected="1" workbookViewId="0"/>
  </sheetViews>
  <sheetFormatPr baseColWidth="10" defaultColWidth="12.6640625" defaultRowHeight="15.75" customHeight="1"/>
  <cols>
    <col min="1" max="2" width="4" style="3" customWidth="1"/>
    <col min="3" max="3" width="8.83203125" style="3" customWidth="1"/>
    <col min="4" max="4" width="28.6640625" style="3" customWidth="1"/>
    <col min="5" max="5" width="56.33203125" style="3" customWidth="1"/>
    <col min="6" max="6" width="4" style="3" customWidth="1"/>
    <col min="7" max="16384" width="12.6640625" style="3"/>
  </cols>
  <sheetData>
    <row r="1" spans="1:6" ht="15.75" customHeight="1">
      <c r="A1" s="255"/>
      <c r="B1" s="255"/>
      <c r="C1" s="1"/>
      <c r="D1" s="1"/>
      <c r="E1" s="1"/>
      <c r="F1" s="1"/>
    </row>
    <row r="2" spans="1:6" ht="15.75" customHeight="1">
      <c r="A2" s="5"/>
      <c r="B2" s="5" t="s">
        <v>192</v>
      </c>
      <c r="C2" s="5"/>
      <c r="D2" s="5"/>
      <c r="E2" s="5"/>
      <c r="F2" s="5"/>
    </row>
    <row r="3" spans="1:6" ht="15">
      <c r="A3" s="6"/>
      <c r="B3" s="2" t="s">
        <v>193</v>
      </c>
      <c r="C3" s="6"/>
      <c r="D3" s="6"/>
      <c r="E3" s="6"/>
      <c r="F3" s="6"/>
    </row>
    <row r="4" spans="1:6" ht="15">
      <c r="A4" s="6"/>
      <c r="B4" s="2" t="s">
        <v>194</v>
      </c>
      <c r="C4" s="6"/>
      <c r="D4" s="6"/>
      <c r="E4" s="6"/>
      <c r="F4" s="6"/>
    </row>
    <row r="5" spans="1:6" ht="15">
      <c r="A5" s="6"/>
      <c r="B5" s="2"/>
      <c r="C5" s="6"/>
      <c r="D5" s="6"/>
      <c r="E5" s="6"/>
      <c r="F5" s="6"/>
    </row>
    <row r="6" spans="1:6" ht="15">
      <c r="A6" s="199"/>
      <c r="B6" s="256" t="s">
        <v>195</v>
      </c>
      <c r="C6" s="257"/>
      <c r="D6" s="257"/>
      <c r="E6" s="257"/>
      <c r="F6" s="2"/>
    </row>
    <row r="7" spans="1:6" ht="15.75" customHeight="1">
      <c r="A7" s="199"/>
      <c r="B7" s="258" t="s">
        <v>196</v>
      </c>
      <c r="C7" s="258" t="s">
        <v>197</v>
      </c>
      <c r="D7" s="258" t="s">
        <v>198</v>
      </c>
      <c r="E7" s="258" t="s">
        <v>199</v>
      </c>
      <c r="F7" s="2"/>
    </row>
    <row r="8" spans="1:6" ht="15.75" customHeight="1">
      <c r="A8" s="199"/>
      <c r="B8" s="258">
        <v>1</v>
      </c>
      <c r="C8" s="259"/>
      <c r="D8" s="259"/>
      <c r="E8" s="259"/>
      <c r="F8" s="2"/>
    </row>
    <row r="9" spans="1:6" ht="15.75" customHeight="1">
      <c r="A9" s="199"/>
      <c r="B9" s="258">
        <v>2</v>
      </c>
      <c r="C9" s="259"/>
      <c r="D9" s="259"/>
      <c r="E9" s="259"/>
      <c r="F9" s="2"/>
    </row>
    <row r="10" spans="1:6" ht="15.75" customHeight="1">
      <c r="A10" s="199"/>
      <c r="B10" s="258">
        <v>3</v>
      </c>
      <c r="C10" s="259"/>
      <c r="D10" s="259"/>
      <c r="E10" s="259"/>
      <c r="F10" s="2"/>
    </row>
    <row r="11" spans="1:6" ht="15.75" customHeight="1">
      <c r="A11" s="199"/>
      <c r="B11" s="258">
        <v>4</v>
      </c>
      <c r="C11" s="259"/>
      <c r="D11" s="259"/>
      <c r="E11" s="259"/>
      <c r="F11" s="2"/>
    </row>
    <row r="12" spans="1:6" ht="15.75" customHeight="1">
      <c r="A12" s="199"/>
      <c r="B12" s="258">
        <v>5</v>
      </c>
      <c r="C12" s="259"/>
      <c r="D12" s="259"/>
      <c r="E12" s="259"/>
      <c r="F12" s="2"/>
    </row>
    <row r="13" spans="1:6" ht="15.75" customHeight="1">
      <c r="A13" s="199"/>
      <c r="B13" s="258">
        <v>6</v>
      </c>
      <c r="C13" s="259"/>
      <c r="D13" s="259"/>
      <c r="E13" s="259"/>
      <c r="F13" s="2"/>
    </row>
    <row r="14" spans="1:6" ht="15.75" customHeight="1">
      <c r="A14" s="199"/>
      <c r="B14" s="258">
        <v>7</v>
      </c>
      <c r="C14" s="259"/>
      <c r="D14" s="259"/>
      <c r="E14" s="259"/>
      <c r="F14" s="2"/>
    </row>
    <row r="15" spans="1:6" ht="15.75" customHeight="1">
      <c r="A15" s="199"/>
      <c r="B15" s="258">
        <v>8</v>
      </c>
      <c r="C15" s="259"/>
      <c r="D15" s="259"/>
      <c r="E15" s="259"/>
      <c r="F15" s="2"/>
    </row>
    <row r="16" spans="1:6" ht="15.75" customHeight="1">
      <c r="A16" s="199"/>
      <c r="B16" s="258">
        <v>9</v>
      </c>
      <c r="C16" s="259"/>
      <c r="D16" s="259"/>
      <c r="E16" s="259"/>
      <c r="F16" s="2"/>
    </row>
    <row r="17" spans="1:6" ht="15.75" customHeight="1">
      <c r="A17" s="199"/>
      <c r="B17" s="258">
        <v>10</v>
      </c>
      <c r="C17" s="259"/>
      <c r="D17" s="259"/>
      <c r="E17" s="259"/>
      <c r="F17" s="2"/>
    </row>
    <row r="18" spans="1:6" ht="15.75" customHeight="1">
      <c r="A18" s="2"/>
      <c r="B18" s="2"/>
      <c r="C18" s="2"/>
      <c r="D18" s="2"/>
      <c r="E18" s="2"/>
      <c r="F18" s="2"/>
    </row>
    <row r="19" spans="1:6" ht="15">
      <c r="A19" s="199"/>
      <c r="B19" s="256" t="s">
        <v>27</v>
      </c>
      <c r="C19" s="257"/>
      <c r="D19" s="257"/>
      <c r="E19" s="257"/>
      <c r="F19" s="2"/>
    </row>
    <row r="20" spans="1:6" ht="15.75" customHeight="1">
      <c r="A20" s="199"/>
      <c r="B20" s="260" t="s">
        <v>196</v>
      </c>
      <c r="C20" s="261" t="s">
        <v>197</v>
      </c>
      <c r="D20" s="261" t="s">
        <v>198</v>
      </c>
      <c r="E20" s="262" t="s">
        <v>199</v>
      </c>
      <c r="F20" s="2"/>
    </row>
    <row r="21" spans="1:6" ht="15.75" customHeight="1">
      <c r="A21" s="199"/>
      <c r="B21" s="263">
        <v>1</v>
      </c>
      <c r="C21" s="259"/>
      <c r="D21" s="259"/>
      <c r="E21" s="259"/>
      <c r="F21" s="2"/>
    </row>
    <row r="22" spans="1:6" ht="15.75" customHeight="1">
      <c r="A22" s="199"/>
      <c r="B22" s="263">
        <v>2</v>
      </c>
      <c r="C22" s="259"/>
      <c r="D22" s="259"/>
      <c r="E22" s="259"/>
      <c r="F22" s="2"/>
    </row>
    <row r="23" spans="1:6" ht="15.75" customHeight="1">
      <c r="A23" s="199"/>
      <c r="B23" s="263">
        <v>3</v>
      </c>
      <c r="C23" s="259"/>
      <c r="D23" s="259"/>
      <c r="E23" s="259"/>
      <c r="F23" s="2"/>
    </row>
    <row r="24" spans="1:6" ht="15.75" customHeight="1">
      <c r="A24" s="199"/>
      <c r="B24" s="263">
        <v>4</v>
      </c>
      <c r="C24" s="259"/>
      <c r="D24" s="259"/>
      <c r="E24" s="259"/>
      <c r="F24" s="2"/>
    </row>
    <row r="25" spans="1:6" ht="15.75" customHeight="1">
      <c r="A25" s="199"/>
      <c r="B25" s="263">
        <v>5</v>
      </c>
      <c r="C25" s="259"/>
      <c r="D25" s="259"/>
      <c r="E25" s="259"/>
      <c r="F25" s="2"/>
    </row>
    <row r="26" spans="1:6" ht="15.75" customHeight="1">
      <c r="A26" s="199"/>
      <c r="B26" s="263">
        <v>6</v>
      </c>
      <c r="C26" s="259"/>
      <c r="D26" s="259"/>
      <c r="E26" s="259"/>
      <c r="F26" s="2"/>
    </row>
    <row r="27" spans="1:6" ht="15.75" customHeight="1">
      <c r="A27" s="199"/>
      <c r="B27" s="263">
        <v>7</v>
      </c>
      <c r="C27" s="259"/>
      <c r="D27" s="259"/>
      <c r="E27" s="259"/>
      <c r="F27" s="2"/>
    </row>
    <row r="28" spans="1:6" ht="15.75" customHeight="1">
      <c r="A28" s="199"/>
      <c r="B28" s="263">
        <v>8</v>
      </c>
      <c r="C28" s="259"/>
      <c r="D28" s="259"/>
      <c r="E28" s="259"/>
      <c r="F28" s="2"/>
    </row>
    <row r="29" spans="1:6" ht="15.75" customHeight="1">
      <c r="A29" s="199"/>
      <c r="B29" s="263">
        <v>9</v>
      </c>
      <c r="C29" s="259"/>
      <c r="D29" s="259"/>
      <c r="E29" s="259"/>
      <c r="F29" s="2"/>
    </row>
    <row r="30" spans="1:6" ht="15.75" customHeight="1">
      <c r="A30" s="2"/>
      <c r="B30" s="264">
        <v>10</v>
      </c>
      <c r="C30" s="259"/>
      <c r="D30" s="259"/>
      <c r="E30" s="259"/>
      <c r="F30" s="2"/>
    </row>
    <row r="31" spans="1:6" ht="15.75" customHeight="1">
      <c r="A31" s="199"/>
      <c r="B31" s="199"/>
      <c r="C31" s="199"/>
      <c r="D31" s="199"/>
      <c r="E31" s="199"/>
      <c r="F31" s="2"/>
    </row>
    <row r="32" spans="1:6" ht="15">
      <c r="A32" s="199"/>
      <c r="B32" s="256" t="s">
        <v>200</v>
      </c>
      <c r="C32" s="257"/>
      <c r="D32" s="257"/>
      <c r="E32" s="257"/>
      <c r="F32" s="2"/>
    </row>
    <row r="33" spans="1:6" ht="15.75" customHeight="1">
      <c r="A33" s="199"/>
      <c r="B33" s="265" t="s">
        <v>196</v>
      </c>
      <c r="C33" s="265" t="s">
        <v>197</v>
      </c>
      <c r="D33" s="265" t="s">
        <v>198</v>
      </c>
      <c r="E33" s="265" t="s">
        <v>199</v>
      </c>
      <c r="F33" s="2"/>
    </row>
    <row r="34" spans="1:6" ht="15.75" customHeight="1">
      <c r="A34" s="199"/>
      <c r="B34" s="265">
        <v>1</v>
      </c>
      <c r="C34" s="90"/>
      <c r="D34" s="90"/>
      <c r="E34" s="90"/>
      <c r="F34" s="2"/>
    </row>
    <row r="35" spans="1:6" ht="15.75" customHeight="1">
      <c r="A35" s="199"/>
      <c r="B35" s="265">
        <v>2</v>
      </c>
      <c r="C35" s="90"/>
      <c r="D35" s="90"/>
      <c r="E35" s="90"/>
      <c r="F35" s="2"/>
    </row>
    <row r="36" spans="1:6" ht="15.75" customHeight="1">
      <c r="A36" s="199"/>
      <c r="B36" s="265">
        <v>3</v>
      </c>
      <c r="C36" s="90"/>
      <c r="D36" s="90"/>
      <c r="E36" s="90"/>
      <c r="F36" s="2"/>
    </row>
    <row r="37" spans="1:6" ht="15.75" customHeight="1">
      <c r="A37" s="199"/>
      <c r="B37" s="265">
        <v>4</v>
      </c>
      <c r="C37" s="90"/>
      <c r="D37" s="90"/>
      <c r="E37" s="90"/>
      <c r="F37" s="2"/>
    </row>
    <row r="38" spans="1:6" ht="15.75" customHeight="1">
      <c r="A38" s="199"/>
      <c r="B38" s="265">
        <v>5</v>
      </c>
      <c r="C38" s="90"/>
      <c r="D38" s="90"/>
      <c r="E38" s="90"/>
      <c r="F38" s="2"/>
    </row>
    <row r="39" spans="1:6" ht="15.75" customHeight="1">
      <c r="A39" s="199"/>
      <c r="B39" s="265">
        <v>6</v>
      </c>
      <c r="C39" s="90"/>
      <c r="D39" s="90"/>
      <c r="E39" s="90"/>
      <c r="F39" s="2"/>
    </row>
    <row r="40" spans="1:6" ht="15.75" customHeight="1">
      <c r="A40" s="199"/>
      <c r="B40" s="265">
        <v>7</v>
      </c>
      <c r="C40" s="90"/>
      <c r="D40" s="90"/>
      <c r="E40" s="90"/>
      <c r="F40" s="2"/>
    </row>
    <row r="41" spans="1:6" ht="15.75" customHeight="1">
      <c r="A41" s="199"/>
      <c r="B41" s="265">
        <v>8</v>
      </c>
      <c r="C41" s="90"/>
      <c r="D41" s="90"/>
      <c r="E41" s="90"/>
      <c r="F41" s="2"/>
    </row>
    <row r="42" spans="1:6" ht="15.75" customHeight="1">
      <c r="A42" s="199"/>
      <c r="B42" s="265">
        <v>9</v>
      </c>
      <c r="C42" s="90"/>
      <c r="D42" s="90"/>
      <c r="E42" s="90"/>
      <c r="F42" s="2"/>
    </row>
    <row r="43" spans="1:6" ht="15.75" customHeight="1">
      <c r="A43" s="199"/>
      <c r="B43" s="265">
        <v>10</v>
      </c>
      <c r="C43" s="90"/>
      <c r="D43" s="90"/>
      <c r="E43" s="90"/>
      <c r="F43" s="2"/>
    </row>
    <row r="44" spans="1:6" ht="15.75" customHeight="1">
      <c r="A44" s="2"/>
      <c r="B44" s="2"/>
      <c r="C44" s="2"/>
      <c r="D44" s="2"/>
      <c r="E44" s="2"/>
      <c r="F44" s="2"/>
    </row>
    <row r="45" spans="1:6" ht="15">
      <c r="A45" s="199"/>
      <c r="B45" s="256" t="s">
        <v>201</v>
      </c>
      <c r="C45" s="257"/>
      <c r="D45" s="257"/>
      <c r="E45" s="257"/>
      <c r="F45" s="2"/>
    </row>
    <row r="46" spans="1:6" ht="15.75" customHeight="1">
      <c r="A46" s="199"/>
      <c r="B46" s="258" t="s">
        <v>196</v>
      </c>
      <c r="C46" s="258" t="s">
        <v>197</v>
      </c>
      <c r="D46" s="258" t="s">
        <v>198</v>
      </c>
      <c r="E46" s="258" t="s">
        <v>199</v>
      </c>
      <c r="F46" s="2"/>
    </row>
    <row r="47" spans="1:6" ht="15.75" customHeight="1">
      <c r="A47" s="199"/>
      <c r="B47" s="258">
        <v>1</v>
      </c>
      <c r="C47" s="259"/>
      <c r="D47" s="259"/>
      <c r="E47" s="259"/>
      <c r="F47" s="2"/>
    </row>
    <row r="48" spans="1:6" ht="15.75" customHeight="1">
      <c r="A48" s="199"/>
      <c r="B48" s="258">
        <v>2</v>
      </c>
      <c r="C48" s="259"/>
      <c r="D48" s="259"/>
      <c r="E48" s="259"/>
      <c r="F48" s="2"/>
    </row>
    <row r="49" spans="1:6" ht="14">
      <c r="A49" s="199"/>
      <c r="B49" s="258">
        <v>3</v>
      </c>
      <c r="C49" s="259"/>
      <c r="D49" s="259"/>
      <c r="E49" s="259"/>
      <c r="F49" s="2"/>
    </row>
    <row r="50" spans="1:6" ht="14">
      <c r="A50" s="199"/>
      <c r="B50" s="258">
        <v>4</v>
      </c>
      <c r="C50" s="259"/>
      <c r="D50" s="259"/>
      <c r="E50" s="259"/>
      <c r="F50" s="2"/>
    </row>
    <row r="51" spans="1:6" ht="14">
      <c r="A51" s="199"/>
      <c r="B51" s="258">
        <v>5</v>
      </c>
      <c r="C51" s="259"/>
      <c r="D51" s="259"/>
      <c r="E51" s="259"/>
      <c r="F51" s="2"/>
    </row>
    <row r="52" spans="1:6" ht="14">
      <c r="A52" s="199"/>
      <c r="B52" s="258">
        <v>6</v>
      </c>
      <c r="C52" s="259"/>
      <c r="D52" s="259"/>
      <c r="E52" s="259"/>
      <c r="F52" s="2"/>
    </row>
    <row r="53" spans="1:6" ht="14">
      <c r="A53" s="199"/>
      <c r="B53" s="258">
        <v>7</v>
      </c>
      <c r="C53" s="259"/>
      <c r="D53" s="259"/>
      <c r="E53" s="259"/>
      <c r="F53" s="2"/>
    </row>
    <row r="54" spans="1:6" ht="14">
      <c r="A54" s="199"/>
      <c r="B54" s="258">
        <v>8</v>
      </c>
      <c r="C54" s="259"/>
      <c r="D54" s="259"/>
      <c r="E54" s="259"/>
      <c r="F54" s="2"/>
    </row>
    <row r="55" spans="1:6" ht="14">
      <c r="A55" s="199"/>
      <c r="B55" s="258">
        <v>9</v>
      </c>
      <c r="C55" s="259"/>
      <c r="D55" s="259"/>
      <c r="E55" s="259"/>
      <c r="F55" s="2"/>
    </row>
    <row r="56" spans="1:6" ht="14">
      <c r="A56" s="199"/>
      <c r="B56" s="258">
        <v>10</v>
      </c>
      <c r="C56" s="259"/>
      <c r="D56" s="259"/>
      <c r="E56" s="259"/>
      <c r="F56" s="2"/>
    </row>
    <row r="57" spans="1:6" ht="14">
      <c r="A57" s="2"/>
      <c r="B57" s="2"/>
      <c r="C57" s="2"/>
      <c r="D57" s="2"/>
      <c r="E57" s="2"/>
      <c r="F57" s="2"/>
    </row>
    <row r="58" spans="1:6" ht="15">
      <c r="A58" s="199"/>
      <c r="B58" s="256" t="s">
        <v>202</v>
      </c>
      <c r="C58" s="257"/>
      <c r="D58" s="257"/>
      <c r="E58" s="257"/>
      <c r="F58" s="2"/>
    </row>
    <row r="59" spans="1:6" ht="14">
      <c r="A59" s="199"/>
      <c r="B59" s="258" t="s">
        <v>196</v>
      </c>
      <c r="C59" s="258" t="s">
        <v>197</v>
      </c>
      <c r="D59" s="258" t="s">
        <v>198</v>
      </c>
      <c r="E59" s="258" t="s">
        <v>199</v>
      </c>
      <c r="F59" s="2"/>
    </row>
    <row r="60" spans="1:6" ht="14">
      <c r="A60" s="199"/>
      <c r="B60" s="258">
        <v>1</v>
      </c>
      <c r="C60" s="259"/>
      <c r="D60" s="259"/>
      <c r="E60" s="259"/>
      <c r="F60" s="2"/>
    </row>
    <row r="61" spans="1:6" ht="14">
      <c r="A61" s="199"/>
      <c r="B61" s="258">
        <v>2</v>
      </c>
      <c r="C61" s="259"/>
      <c r="D61" s="259"/>
      <c r="E61" s="259"/>
      <c r="F61" s="2"/>
    </row>
    <row r="62" spans="1:6" ht="14">
      <c r="A62" s="199"/>
      <c r="B62" s="258">
        <v>3</v>
      </c>
      <c r="C62" s="259"/>
      <c r="D62" s="259"/>
      <c r="E62" s="259"/>
      <c r="F62" s="2"/>
    </row>
    <row r="63" spans="1:6" ht="14">
      <c r="A63" s="199"/>
      <c r="B63" s="258">
        <v>4</v>
      </c>
      <c r="C63" s="259"/>
      <c r="D63" s="259"/>
      <c r="E63" s="259"/>
      <c r="F63" s="2"/>
    </row>
    <row r="64" spans="1:6" ht="14">
      <c r="A64" s="199"/>
      <c r="B64" s="258">
        <v>5</v>
      </c>
      <c r="C64" s="259"/>
      <c r="D64" s="259"/>
      <c r="E64" s="259"/>
      <c r="F64" s="2"/>
    </row>
    <row r="65" spans="1:6" ht="14">
      <c r="A65" s="199"/>
      <c r="B65" s="258">
        <v>6</v>
      </c>
      <c r="C65" s="259"/>
      <c r="D65" s="259"/>
      <c r="E65" s="259"/>
      <c r="F65" s="2"/>
    </row>
    <row r="66" spans="1:6" ht="14">
      <c r="A66" s="199"/>
      <c r="B66" s="258">
        <v>7</v>
      </c>
      <c r="C66" s="259"/>
      <c r="D66" s="259"/>
      <c r="E66" s="259"/>
      <c r="F66" s="2"/>
    </row>
    <row r="67" spans="1:6" ht="14">
      <c r="A67" s="199"/>
      <c r="B67" s="258">
        <v>8</v>
      </c>
      <c r="C67" s="259"/>
      <c r="D67" s="259"/>
      <c r="E67" s="259"/>
      <c r="F67" s="2"/>
    </row>
    <row r="68" spans="1:6" ht="14">
      <c r="A68" s="199"/>
      <c r="B68" s="258">
        <v>9</v>
      </c>
      <c r="C68" s="259"/>
      <c r="D68" s="259"/>
      <c r="E68" s="259"/>
      <c r="F68" s="2"/>
    </row>
    <row r="69" spans="1:6" ht="14">
      <c r="A69" s="199"/>
      <c r="B69" s="258">
        <v>10</v>
      </c>
      <c r="C69" s="259"/>
      <c r="D69" s="259"/>
      <c r="E69" s="259"/>
      <c r="F69" s="2"/>
    </row>
    <row r="70" spans="1:6" ht="14">
      <c r="A70" s="2"/>
      <c r="B70" s="2"/>
      <c r="C70" s="2"/>
      <c r="D70" s="2"/>
      <c r="E70" s="2"/>
      <c r="F70" s="2"/>
    </row>
    <row r="71" spans="1:6" ht="15">
      <c r="A71" s="199"/>
      <c r="B71" s="256" t="s">
        <v>41</v>
      </c>
      <c r="C71" s="257"/>
      <c r="D71" s="257"/>
      <c r="E71" s="257"/>
      <c r="F71" s="2"/>
    </row>
    <row r="72" spans="1:6" ht="14">
      <c r="A72" s="199"/>
      <c r="B72" s="258" t="s">
        <v>196</v>
      </c>
      <c r="C72" s="258" t="s">
        <v>197</v>
      </c>
      <c r="D72" s="258" t="s">
        <v>198</v>
      </c>
      <c r="E72" s="258" t="s">
        <v>199</v>
      </c>
      <c r="F72" s="2"/>
    </row>
    <row r="73" spans="1:6" ht="14">
      <c r="A73" s="199"/>
      <c r="B73" s="258">
        <v>1</v>
      </c>
      <c r="C73" s="259"/>
      <c r="D73" s="259"/>
      <c r="E73" s="259"/>
      <c r="F73" s="2"/>
    </row>
    <row r="74" spans="1:6" ht="14">
      <c r="A74" s="199"/>
      <c r="B74" s="258">
        <v>2</v>
      </c>
      <c r="C74" s="259"/>
      <c r="D74" s="259"/>
      <c r="E74" s="259"/>
      <c r="F74" s="2"/>
    </row>
    <row r="75" spans="1:6" ht="14">
      <c r="A75" s="199"/>
      <c r="B75" s="258">
        <v>3</v>
      </c>
      <c r="C75" s="259"/>
      <c r="D75" s="259"/>
      <c r="E75" s="259"/>
      <c r="F75" s="2"/>
    </row>
    <row r="76" spans="1:6" ht="14">
      <c r="A76" s="199"/>
      <c r="B76" s="258">
        <v>4</v>
      </c>
      <c r="C76" s="259"/>
      <c r="D76" s="259"/>
      <c r="E76" s="259"/>
      <c r="F76" s="2"/>
    </row>
    <row r="77" spans="1:6" ht="14">
      <c r="A77" s="199"/>
      <c r="B77" s="258">
        <v>5</v>
      </c>
      <c r="C77" s="259"/>
      <c r="D77" s="259"/>
      <c r="E77" s="259"/>
      <c r="F77" s="2"/>
    </row>
    <row r="78" spans="1:6" ht="14">
      <c r="A78" s="199"/>
      <c r="B78" s="258">
        <v>6</v>
      </c>
      <c r="C78" s="259"/>
      <c r="D78" s="259"/>
      <c r="E78" s="259"/>
      <c r="F78" s="2"/>
    </row>
    <row r="79" spans="1:6" ht="14">
      <c r="A79" s="199"/>
      <c r="B79" s="258">
        <v>7</v>
      </c>
      <c r="C79" s="259"/>
      <c r="D79" s="259"/>
      <c r="E79" s="259"/>
      <c r="F79" s="2"/>
    </row>
    <row r="80" spans="1:6" ht="14">
      <c r="A80" s="199"/>
      <c r="B80" s="258">
        <v>8</v>
      </c>
      <c r="C80" s="259"/>
      <c r="D80" s="259"/>
      <c r="E80" s="259"/>
      <c r="F80" s="2"/>
    </row>
    <row r="81" spans="1:6" ht="14">
      <c r="A81" s="199"/>
      <c r="B81" s="258">
        <v>9</v>
      </c>
      <c r="C81" s="259"/>
      <c r="D81" s="259"/>
      <c r="E81" s="259"/>
      <c r="F81" s="2"/>
    </row>
    <row r="82" spans="1:6" ht="14">
      <c r="A82" s="199"/>
      <c r="B82" s="258">
        <v>10</v>
      </c>
      <c r="C82" s="259"/>
      <c r="D82" s="259"/>
      <c r="E82" s="259"/>
      <c r="F82" s="2"/>
    </row>
    <row r="83" spans="1:6" ht="14">
      <c r="A83" s="199"/>
      <c r="B83" s="258">
        <v>11</v>
      </c>
      <c r="C83" s="259"/>
      <c r="D83" s="259"/>
      <c r="E83" s="259"/>
      <c r="F83" s="2"/>
    </row>
    <row r="84" spans="1:6" ht="14">
      <c r="A84" s="199"/>
      <c r="B84" s="258">
        <v>12</v>
      </c>
      <c r="C84" s="259"/>
      <c r="D84" s="259"/>
      <c r="E84" s="259"/>
      <c r="F84" s="2"/>
    </row>
    <row r="85" spans="1:6" ht="14">
      <c r="A85" s="199"/>
      <c r="B85" s="258">
        <v>13</v>
      </c>
      <c r="C85" s="259"/>
      <c r="D85" s="259"/>
      <c r="E85" s="259"/>
      <c r="F85" s="2"/>
    </row>
    <row r="86" spans="1:6" ht="14">
      <c r="A86" s="199"/>
      <c r="B86" s="258">
        <v>14</v>
      </c>
      <c r="C86" s="259"/>
      <c r="D86" s="259"/>
      <c r="E86" s="259"/>
      <c r="F86" s="2"/>
    </row>
    <row r="87" spans="1:6" ht="14">
      <c r="A87" s="199"/>
      <c r="B87" s="258">
        <v>15</v>
      </c>
      <c r="C87" s="259"/>
      <c r="D87" s="259"/>
      <c r="E87" s="259"/>
      <c r="F87" s="2"/>
    </row>
    <row r="88" spans="1:6" ht="14">
      <c r="A88" s="2"/>
      <c r="B88" s="2"/>
      <c r="C88" s="2"/>
      <c r="D88" s="2"/>
      <c r="E88" s="2"/>
      <c r="F88" s="2"/>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7A59"/>
    <outlinePr summaryBelow="0" summaryRight="0"/>
  </sheetPr>
  <dimension ref="A1:I51"/>
  <sheetViews>
    <sheetView showGridLines="0" workbookViewId="0">
      <pane ySplit="6" topLeftCell="A7" activePane="bottomLeft" state="frozen"/>
      <selection pane="bottomLeft" activeCell="C11" sqref="C11:D11"/>
    </sheetView>
  </sheetViews>
  <sheetFormatPr baseColWidth="10" defaultColWidth="12.6640625" defaultRowHeight="15.75" customHeight="1"/>
  <cols>
    <col min="1" max="1" width="3.83203125" style="3" customWidth="1"/>
    <col min="2" max="2" width="5.6640625" style="3" customWidth="1"/>
    <col min="3" max="3" width="22" style="3" customWidth="1"/>
    <col min="4" max="4" width="23.1640625" style="3" customWidth="1"/>
    <col min="5" max="5" width="10.33203125" style="3" customWidth="1"/>
    <col min="6" max="6" width="8.1640625" style="3" customWidth="1"/>
    <col min="7" max="7" width="60.83203125" style="3" customWidth="1"/>
    <col min="8" max="8" width="14.83203125" style="3" customWidth="1"/>
    <col min="9" max="9" width="3.83203125" style="3" customWidth="1"/>
    <col min="10" max="16384" width="12.6640625" style="3"/>
  </cols>
  <sheetData>
    <row r="1" spans="1:9" ht="14">
      <c r="A1" s="1"/>
      <c r="B1" s="1"/>
      <c r="C1" s="1"/>
      <c r="D1" s="1"/>
      <c r="E1" s="1"/>
      <c r="F1" s="1"/>
      <c r="G1" s="1"/>
      <c r="H1" s="1"/>
      <c r="I1" s="2"/>
    </row>
    <row r="2" spans="1:9" ht="28" customHeight="1">
      <c r="A2" s="4"/>
      <c r="B2" s="5" t="s">
        <v>15</v>
      </c>
      <c r="C2" s="5"/>
      <c r="D2" s="5"/>
      <c r="E2" s="5"/>
      <c r="F2" s="5"/>
      <c r="G2" s="5"/>
      <c r="H2" s="5"/>
      <c r="I2" s="2"/>
    </row>
    <row r="3" spans="1:9" ht="18" customHeight="1">
      <c r="A3" s="4"/>
      <c r="B3" s="1" t="s">
        <v>227</v>
      </c>
      <c r="C3" s="4"/>
      <c r="D3" s="4"/>
      <c r="E3" s="4"/>
      <c r="F3" s="4"/>
      <c r="G3" s="4"/>
      <c r="H3" s="4"/>
      <c r="I3" s="2"/>
    </row>
    <row r="4" spans="1:9" ht="18" customHeight="1">
      <c r="A4" s="4"/>
      <c r="B4" s="1" t="s">
        <v>226</v>
      </c>
      <c r="C4" s="4"/>
      <c r="D4" s="4"/>
      <c r="E4" s="4"/>
      <c r="F4" s="4"/>
      <c r="G4" s="4"/>
      <c r="H4" s="4"/>
      <c r="I4" s="2"/>
    </row>
    <row r="5" spans="1:9" ht="12.75" customHeight="1" thickBot="1">
      <c r="A5" s="6"/>
      <c r="B5" s="6"/>
      <c r="C5" s="6"/>
      <c r="D5" s="6"/>
      <c r="E5" s="6"/>
      <c r="F5" s="6"/>
      <c r="G5" s="6"/>
      <c r="H5" s="6"/>
      <c r="I5" s="2"/>
    </row>
    <row r="6" spans="1:9" ht="26.25" customHeight="1" thickBot="1">
      <c r="A6" s="7"/>
      <c r="B6" s="348" t="s">
        <v>16</v>
      </c>
      <c r="C6" s="349"/>
      <c r="D6" s="350"/>
      <c r="E6" s="296" t="s">
        <v>17</v>
      </c>
      <c r="F6" s="296" t="s">
        <v>18</v>
      </c>
      <c r="G6" s="297" t="s">
        <v>19</v>
      </c>
      <c r="H6" s="298" t="s">
        <v>214</v>
      </c>
      <c r="I6" s="2"/>
    </row>
    <row r="7" spans="1:9" ht="26.25" customHeight="1">
      <c r="A7" s="8"/>
      <c r="B7" s="351" t="s">
        <v>20</v>
      </c>
      <c r="C7" s="352"/>
      <c r="D7" s="353"/>
      <c r="E7" s="299"/>
      <c r="F7" s="300"/>
      <c r="G7" s="301"/>
      <c r="H7" s="303" t="s">
        <v>77</v>
      </c>
      <c r="I7" s="2"/>
    </row>
    <row r="8" spans="1:9" ht="26.25" customHeight="1">
      <c r="A8" s="1"/>
      <c r="B8" s="302" t="s">
        <v>213</v>
      </c>
      <c r="C8" s="330" t="s">
        <v>21</v>
      </c>
      <c r="D8" s="331"/>
      <c r="E8" s="9"/>
      <c r="F8" s="10"/>
      <c r="G8" s="288"/>
      <c r="H8" s="303" t="s">
        <v>78</v>
      </c>
      <c r="I8" s="12"/>
    </row>
    <row r="9" spans="1:9" ht="26.25" customHeight="1">
      <c r="A9" s="1"/>
      <c r="B9" s="302" t="s">
        <v>213</v>
      </c>
      <c r="C9" s="330" t="s">
        <v>22</v>
      </c>
      <c r="D9" s="331"/>
      <c r="E9" s="9"/>
      <c r="F9" s="10"/>
      <c r="G9" s="289"/>
      <c r="H9" s="303" t="s">
        <v>78</v>
      </c>
      <c r="I9" s="12"/>
    </row>
    <row r="10" spans="1:9" ht="26.25" customHeight="1">
      <c r="A10" s="1"/>
      <c r="B10" s="302"/>
      <c r="C10" s="330" t="s">
        <v>23</v>
      </c>
      <c r="D10" s="331"/>
      <c r="E10" s="9"/>
      <c r="F10" s="10"/>
      <c r="G10" s="288"/>
      <c r="H10" s="303" t="s">
        <v>78</v>
      </c>
      <c r="I10" s="12"/>
    </row>
    <row r="11" spans="1:9" ht="26.25" customHeight="1">
      <c r="A11" s="1"/>
      <c r="B11" s="302"/>
      <c r="C11" s="330" t="s">
        <v>24</v>
      </c>
      <c r="D11" s="331"/>
      <c r="E11" s="9"/>
      <c r="F11" s="10"/>
      <c r="G11" s="290"/>
      <c r="H11" s="303" t="s">
        <v>78</v>
      </c>
      <c r="I11" s="12"/>
    </row>
    <row r="12" spans="1:9" ht="26.25" customHeight="1">
      <c r="A12" s="1"/>
      <c r="B12" s="302"/>
      <c r="C12" s="330" t="s">
        <v>25</v>
      </c>
      <c r="D12" s="331"/>
      <c r="E12" s="9"/>
      <c r="F12" s="10"/>
      <c r="G12" s="290"/>
      <c r="H12" s="304" t="s">
        <v>79</v>
      </c>
      <c r="I12" s="12"/>
    </row>
    <row r="13" spans="1:9" ht="26.25" customHeight="1">
      <c r="A13" s="1"/>
      <c r="B13" s="302"/>
      <c r="C13" s="330" t="s">
        <v>26</v>
      </c>
      <c r="D13" s="331"/>
      <c r="E13" s="9"/>
      <c r="F13" s="10"/>
      <c r="G13" s="290"/>
      <c r="H13" s="303" t="s">
        <v>80</v>
      </c>
      <c r="I13" s="12"/>
    </row>
    <row r="14" spans="1:9" ht="26.25" customHeight="1" thickBot="1">
      <c r="A14" s="1"/>
      <c r="B14" s="305"/>
      <c r="C14" s="344"/>
      <c r="D14" s="345"/>
      <c r="E14" s="16"/>
      <c r="F14" s="17"/>
      <c r="G14" s="292"/>
      <c r="H14" s="306"/>
      <c r="I14" s="12"/>
    </row>
    <row r="15" spans="1:9" ht="26.25" customHeight="1">
      <c r="A15" s="8"/>
      <c r="B15" s="337" t="s">
        <v>27</v>
      </c>
      <c r="C15" s="346"/>
      <c r="D15" s="347"/>
      <c r="E15" s="19"/>
      <c r="F15" s="20"/>
      <c r="G15" s="293"/>
      <c r="H15" s="69" t="s">
        <v>81</v>
      </c>
      <c r="I15" s="12"/>
    </row>
    <row r="16" spans="1:9" ht="26.25" customHeight="1">
      <c r="A16" s="1"/>
      <c r="B16" s="302" t="s">
        <v>213</v>
      </c>
      <c r="C16" s="330" t="s">
        <v>28</v>
      </c>
      <c r="D16" s="331"/>
      <c r="E16" s="22"/>
      <c r="F16" s="23"/>
      <c r="G16" s="288"/>
      <c r="H16" s="77" t="s">
        <v>79</v>
      </c>
      <c r="I16" s="12"/>
    </row>
    <row r="17" spans="1:9" ht="26.25" customHeight="1">
      <c r="A17" s="1"/>
      <c r="B17" s="302" t="s">
        <v>213</v>
      </c>
      <c r="C17" s="330" t="s">
        <v>29</v>
      </c>
      <c r="D17" s="331"/>
      <c r="E17" s="22"/>
      <c r="F17" s="23"/>
      <c r="G17" s="288"/>
      <c r="H17" s="77" t="s">
        <v>79</v>
      </c>
      <c r="I17" s="12"/>
    </row>
    <row r="18" spans="1:9" ht="26.25" customHeight="1">
      <c r="A18" s="1"/>
      <c r="B18" s="302"/>
      <c r="C18" s="330" t="s">
        <v>30</v>
      </c>
      <c r="D18" s="331"/>
      <c r="E18" s="23"/>
      <c r="F18" s="23"/>
      <c r="G18" s="288"/>
      <c r="H18" s="77" t="s">
        <v>79</v>
      </c>
      <c r="I18" s="12"/>
    </row>
    <row r="19" spans="1:9" ht="26.25" customHeight="1">
      <c r="A19" s="1"/>
      <c r="B19" s="302"/>
      <c r="C19" s="330" t="s">
        <v>31</v>
      </c>
      <c r="D19" s="331"/>
      <c r="E19" s="9"/>
      <c r="F19" s="10"/>
      <c r="G19" s="288"/>
      <c r="H19" s="77" t="s">
        <v>79</v>
      </c>
      <c r="I19" s="12"/>
    </row>
    <row r="20" spans="1:9" ht="26.25" customHeight="1">
      <c r="A20" s="1"/>
      <c r="B20" s="302"/>
      <c r="C20" s="330" t="s">
        <v>32</v>
      </c>
      <c r="D20" s="331"/>
      <c r="E20" s="9"/>
      <c r="F20" s="10"/>
      <c r="G20" s="288"/>
      <c r="H20" s="77" t="s">
        <v>79</v>
      </c>
      <c r="I20" s="12"/>
    </row>
    <row r="21" spans="1:9" ht="26.25" customHeight="1" thickBot="1">
      <c r="A21" s="1"/>
      <c r="B21" s="305"/>
      <c r="C21" s="335"/>
      <c r="D21" s="340"/>
      <c r="E21" s="24"/>
      <c r="F21" s="25"/>
      <c r="G21" s="292"/>
      <c r="H21" s="306"/>
      <c r="I21" s="12"/>
    </row>
    <row r="22" spans="1:9" ht="26.25" customHeight="1">
      <c r="A22" s="1"/>
      <c r="B22" s="341" t="s">
        <v>33</v>
      </c>
      <c r="C22" s="342"/>
      <c r="D22" s="343"/>
      <c r="E22" s="26"/>
      <c r="F22" s="27"/>
      <c r="G22" s="293"/>
      <c r="H22" s="98" t="s">
        <v>82</v>
      </c>
      <c r="I22" s="12"/>
    </row>
    <row r="23" spans="1:9" ht="26.25" customHeight="1">
      <c r="A23" s="1"/>
      <c r="B23" s="302" t="s">
        <v>213</v>
      </c>
      <c r="C23" s="330" t="s">
        <v>34</v>
      </c>
      <c r="D23" s="331"/>
      <c r="E23" s="9"/>
      <c r="F23" s="10"/>
      <c r="G23" s="288"/>
      <c r="H23" s="98" t="s">
        <v>83</v>
      </c>
      <c r="I23" s="12"/>
    </row>
    <row r="24" spans="1:9" ht="26.25" customHeight="1">
      <c r="A24" s="1"/>
      <c r="B24" s="302"/>
      <c r="C24" s="330" t="s">
        <v>35</v>
      </c>
      <c r="D24" s="331"/>
      <c r="E24" s="28"/>
      <c r="F24" s="29"/>
      <c r="G24" s="291"/>
      <c r="H24" s="77" t="s">
        <v>79</v>
      </c>
      <c r="I24" s="12"/>
    </row>
    <row r="25" spans="1:9" ht="26.25" customHeight="1">
      <c r="A25" s="1"/>
      <c r="B25" s="302"/>
      <c r="C25" s="330" t="s">
        <v>36</v>
      </c>
      <c r="D25" s="331"/>
      <c r="E25" s="28"/>
      <c r="F25" s="29"/>
      <c r="G25" s="291"/>
      <c r="H25" s="77" t="s">
        <v>79</v>
      </c>
      <c r="I25" s="12"/>
    </row>
    <row r="26" spans="1:9" ht="26.25" customHeight="1">
      <c r="A26" s="1"/>
      <c r="B26" s="302"/>
      <c r="C26" s="330" t="s">
        <v>37</v>
      </c>
      <c r="D26" s="331"/>
      <c r="E26" s="28"/>
      <c r="F26" s="29"/>
      <c r="G26" s="291"/>
      <c r="H26" s="77" t="s">
        <v>79</v>
      </c>
      <c r="I26" s="12"/>
    </row>
    <row r="27" spans="1:9" ht="26.25" customHeight="1">
      <c r="A27" s="1"/>
      <c r="B27" s="302"/>
      <c r="C27" s="330" t="s">
        <v>38</v>
      </c>
      <c r="D27" s="331"/>
      <c r="E27" s="28"/>
      <c r="F27" s="29"/>
      <c r="G27" s="291"/>
      <c r="H27" s="77" t="s">
        <v>79</v>
      </c>
      <c r="I27" s="12"/>
    </row>
    <row r="28" spans="1:9" ht="26.25" customHeight="1" thickBot="1">
      <c r="A28" s="1"/>
      <c r="B28" s="305"/>
      <c r="C28" s="335"/>
      <c r="D28" s="340"/>
      <c r="E28" s="24"/>
      <c r="F28" s="25"/>
      <c r="G28" s="292"/>
      <c r="H28" s="306"/>
      <c r="I28" s="12"/>
    </row>
    <row r="29" spans="1:9" ht="26.25" customHeight="1">
      <c r="A29" s="1"/>
      <c r="B29" s="341" t="s">
        <v>39</v>
      </c>
      <c r="C29" s="342"/>
      <c r="D29" s="343"/>
      <c r="E29" s="26"/>
      <c r="F29" s="27"/>
      <c r="G29" s="293"/>
      <c r="H29" s="307"/>
      <c r="I29" s="12"/>
    </row>
    <row r="30" spans="1:9" ht="26.25" customHeight="1">
      <c r="A30" s="1"/>
      <c r="B30" s="302" t="s">
        <v>213</v>
      </c>
      <c r="C30" s="330" t="s">
        <v>40</v>
      </c>
      <c r="D30" s="331"/>
      <c r="E30" s="9"/>
      <c r="F30" s="10"/>
      <c r="G30" s="288"/>
      <c r="H30" s="77" t="s">
        <v>79</v>
      </c>
      <c r="I30" s="12"/>
    </row>
    <row r="31" spans="1:9" ht="26.25" customHeight="1" thickBot="1">
      <c r="A31" s="1"/>
      <c r="B31" s="305"/>
      <c r="C31" s="335"/>
      <c r="D31" s="340"/>
      <c r="E31" s="24"/>
      <c r="F31" s="25"/>
      <c r="G31" s="292"/>
      <c r="H31" s="306"/>
      <c r="I31" s="12"/>
    </row>
    <row r="32" spans="1:9" ht="26.25" customHeight="1">
      <c r="A32" s="1"/>
      <c r="B32" s="341" t="s">
        <v>41</v>
      </c>
      <c r="C32" s="342"/>
      <c r="D32" s="343"/>
      <c r="E32" s="19"/>
      <c r="F32" s="20"/>
      <c r="G32" s="293"/>
      <c r="H32" s="69" t="s">
        <v>85</v>
      </c>
      <c r="I32" s="12"/>
    </row>
    <row r="33" spans="1:9" ht="26.25" customHeight="1">
      <c r="A33" s="1"/>
      <c r="B33" s="302" t="s">
        <v>213</v>
      </c>
      <c r="C33" s="330" t="s">
        <v>42</v>
      </c>
      <c r="D33" s="334"/>
      <c r="E33" s="9"/>
      <c r="F33" s="10"/>
      <c r="G33" s="288"/>
      <c r="H33" s="98" t="s">
        <v>86</v>
      </c>
      <c r="I33" s="2"/>
    </row>
    <row r="34" spans="1:9" ht="26.25" customHeight="1">
      <c r="A34" s="1"/>
      <c r="B34" s="302"/>
      <c r="C34" s="328" t="s">
        <v>43</v>
      </c>
      <c r="D34" s="329"/>
      <c r="E34" s="9"/>
      <c r="F34" s="10"/>
      <c r="G34" s="288"/>
      <c r="H34" s="98" t="s">
        <v>87</v>
      </c>
      <c r="I34" s="2"/>
    </row>
    <row r="35" spans="1:9" ht="26.25" customHeight="1">
      <c r="A35" s="1"/>
      <c r="B35" s="302"/>
      <c r="C35" s="328" t="s">
        <v>44</v>
      </c>
      <c r="D35" s="329"/>
      <c r="E35" s="9"/>
      <c r="F35" s="10"/>
      <c r="G35" s="288"/>
      <c r="H35" s="98" t="s">
        <v>88</v>
      </c>
      <c r="I35" s="2"/>
    </row>
    <row r="36" spans="1:9" ht="26.25" customHeight="1">
      <c r="A36" s="1"/>
      <c r="B36" s="302"/>
      <c r="C36" s="328" t="s">
        <v>45</v>
      </c>
      <c r="D36" s="329"/>
      <c r="E36" s="9"/>
      <c r="F36" s="10"/>
      <c r="G36" s="288"/>
      <c r="H36" s="98" t="s">
        <v>89</v>
      </c>
      <c r="I36" s="2"/>
    </row>
    <row r="37" spans="1:9" ht="26.25" customHeight="1">
      <c r="A37" s="1"/>
      <c r="B37" s="302"/>
      <c r="C37" s="330" t="s">
        <v>46</v>
      </c>
      <c r="D37" s="334"/>
      <c r="E37" s="9"/>
      <c r="F37" s="10"/>
      <c r="G37" s="288"/>
      <c r="H37" s="98" t="s">
        <v>90</v>
      </c>
      <c r="I37" s="2"/>
    </row>
    <row r="38" spans="1:9" ht="26.25" customHeight="1" thickBot="1">
      <c r="A38" s="1"/>
      <c r="B38" s="305"/>
      <c r="C38" s="335"/>
      <c r="D38" s="336"/>
      <c r="E38" s="24"/>
      <c r="F38" s="25"/>
      <c r="G38" s="292"/>
      <c r="H38" s="306"/>
      <c r="I38" s="2"/>
    </row>
    <row r="39" spans="1:9" ht="26.25" customHeight="1">
      <c r="A39" s="1"/>
      <c r="B39" s="337" t="s">
        <v>47</v>
      </c>
      <c r="C39" s="338"/>
      <c r="D39" s="339"/>
      <c r="E39" s="19"/>
      <c r="F39" s="20"/>
      <c r="G39" s="293"/>
      <c r="H39" s="307"/>
      <c r="I39" s="2"/>
    </row>
    <row r="40" spans="1:9" ht="26.25" customHeight="1">
      <c r="A40" s="1"/>
      <c r="B40" s="302" t="s">
        <v>213</v>
      </c>
      <c r="C40" s="330"/>
      <c r="D40" s="331"/>
      <c r="E40" s="9"/>
      <c r="F40" s="23"/>
      <c r="G40" s="288"/>
      <c r="H40" s="308"/>
      <c r="I40" s="2"/>
    </row>
    <row r="41" spans="1:9" ht="26.25" customHeight="1">
      <c r="A41" s="1"/>
      <c r="B41" s="302" t="s">
        <v>213</v>
      </c>
      <c r="C41" s="330"/>
      <c r="D41" s="331"/>
      <c r="E41" s="9"/>
      <c r="F41" s="23"/>
      <c r="G41" s="288"/>
      <c r="H41" s="308"/>
      <c r="I41" s="2"/>
    </row>
    <row r="42" spans="1:9" ht="26.25" customHeight="1">
      <c r="A42" s="1"/>
      <c r="B42" s="302"/>
      <c r="C42" s="330"/>
      <c r="D42" s="331"/>
      <c r="E42" s="9"/>
      <c r="F42" s="23"/>
      <c r="G42" s="288"/>
      <c r="H42" s="308"/>
      <c r="I42" s="30"/>
    </row>
    <row r="43" spans="1:9" ht="26.25" customHeight="1">
      <c r="A43" s="1"/>
      <c r="B43" s="302"/>
      <c r="C43" s="330"/>
      <c r="D43" s="331"/>
      <c r="E43" s="9"/>
      <c r="F43" s="23"/>
      <c r="G43" s="288"/>
      <c r="H43" s="308"/>
      <c r="I43" s="2"/>
    </row>
    <row r="44" spans="1:9" ht="26.25" customHeight="1">
      <c r="A44" s="1"/>
      <c r="B44" s="302"/>
      <c r="C44" s="330"/>
      <c r="D44" s="331"/>
      <c r="E44" s="9"/>
      <c r="F44" s="10"/>
      <c r="G44" s="288"/>
      <c r="H44" s="308"/>
      <c r="I44" s="2"/>
    </row>
    <row r="45" spans="1:9" ht="26.25" customHeight="1">
      <c r="A45" s="1"/>
      <c r="B45" s="302"/>
      <c r="C45" s="330"/>
      <c r="D45" s="331"/>
      <c r="E45" s="9"/>
      <c r="F45" s="10"/>
      <c r="G45" s="288"/>
      <c r="H45" s="308"/>
      <c r="I45" s="2"/>
    </row>
    <row r="46" spans="1:9" ht="26.25" customHeight="1" thickBot="1">
      <c r="A46" s="1"/>
      <c r="B46" s="305"/>
      <c r="C46" s="332"/>
      <c r="D46" s="333"/>
      <c r="E46" s="309"/>
      <c r="F46" s="310"/>
      <c r="G46" s="311"/>
      <c r="H46" s="312"/>
      <c r="I46" s="2"/>
    </row>
    <row r="47" spans="1:9" ht="14">
      <c r="A47" s="1"/>
      <c r="B47" s="1"/>
      <c r="C47" s="1"/>
      <c r="D47" s="1"/>
      <c r="E47" s="1"/>
      <c r="F47" s="1"/>
      <c r="G47" s="1"/>
      <c r="H47" s="1"/>
      <c r="I47" s="2"/>
    </row>
    <row r="48" spans="1:9" ht="14">
      <c r="A48" s="1"/>
      <c r="B48" s="1"/>
      <c r="C48" s="1"/>
      <c r="D48" s="1"/>
      <c r="E48" s="1"/>
      <c r="F48" s="1"/>
      <c r="G48" s="1"/>
      <c r="H48" s="1"/>
      <c r="I48" s="2"/>
    </row>
    <row r="49" spans="1:9" ht="14">
      <c r="A49" s="1"/>
      <c r="B49" s="1"/>
      <c r="C49" s="1"/>
      <c r="D49" s="1"/>
      <c r="E49" s="1"/>
      <c r="F49" s="1"/>
      <c r="G49" s="1"/>
      <c r="H49" s="1"/>
      <c r="I49" s="2"/>
    </row>
    <row r="50" spans="1:9" ht="14">
      <c r="A50" s="1"/>
      <c r="B50" s="1"/>
      <c r="C50" s="1"/>
      <c r="D50" s="1"/>
      <c r="E50" s="1"/>
      <c r="F50" s="1"/>
      <c r="G50" s="1"/>
      <c r="H50" s="1"/>
      <c r="I50" s="2"/>
    </row>
    <row r="51" spans="1:9" ht="14">
      <c r="A51" s="1"/>
      <c r="B51" s="1"/>
      <c r="C51" s="1"/>
      <c r="D51" s="1"/>
      <c r="E51" s="1"/>
      <c r="F51" s="1"/>
      <c r="G51" s="1"/>
      <c r="H51" s="1"/>
      <c r="I51" s="2"/>
    </row>
  </sheetData>
  <mergeCells count="41">
    <mergeCell ref="B6:D6"/>
    <mergeCell ref="B7:D7"/>
    <mergeCell ref="C8:D8"/>
    <mergeCell ref="C9:D9"/>
    <mergeCell ref="C10:D10"/>
    <mergeCell ref="C11:D11"/>
    <mergeCell ref="C12:D12"/>
    <mergeCell ref="C13:D13"/>
    <mergeCell ref="C14:D14"/>
    <mergeCell ref="B15:D15"/>
    <mergeCell ref="C16:D16"/>
    <mergeCell ref="C17:D17"/>
    <mergeCell ref="C18:D18"/>
    <mergeCell ref="C19:D19"/>
    <mergeCell ref="C20:D20"/>
    <mergeCell ref="C21:D21"/>
    <mergeCell ref="B22:D22"/>
    <mergeCell ref="C23:D23"/>
    <mergeCell ref="C24:D24"/>
    <mergeCell ref="C25:D25"/>
    <mergeCell ref="C26:D26"/>
    <mergeCell ref="C27:D27"/>
    <mergeCell ref="C28:D28"/>
    <mergeCell ref="B29:D29"/>
    <mergeCell ref="C30:D30"/>
    <mergeCell ref="C31:D31"/>
    <mergeCell ref="B32:D32"/>
    <mergeCell ref="C33:D33"/>
    <mergeCell ref="C34:D34"/>
    <mergeCell ref="C35:D35"/>
    <mergeCell ref="C36:D36"/>
    <mergeCell ref="C43:D43"/>
    <mergeCell ref="C44:D44"/>
    <mergeCell ref="C45:D45"/>
    <mergeCell ref="C46:D46"/>
    <mergeCell ref="C37:D37"/>
    <mergeCell ref="C38:D38"/>
    <mergeCell ref="B39:D39"/>
    <mergeCell ref="C40:D40"/>
    <mergeCell ref="C41:D41"/>
    <mergeCell ref="C42:D42"/>
  </mergeCells>
  <phoneticPr fontId="1"/>
  <conditionalFormatting sqref="H7:H29 H38">
    <cfRule type="expression" dxfId="69" priority="34">
      <formula>$B7=TRUE</formula>
    </cfRule>
  </conditionalFormatting>
  <conditionalFormatting sqref="H14 H38">
    <cfRule type="expression" dxfId="68" priority="21">
      <formula>$B14="済"</formula>
    </cfRule>
  </conditionalFormatting>
  <conditionalFormatting sqref="H21">
    <cfRule type="expression" dxfId="67" priority="17">
      <formula>$B21="済"</formula>
    </cfRule>
  </conditionalFormatting>
  <conditionalFormatting sqref="H28">
    <cfRule type="expression" dxfId="66" priority="16">
      <formula>$B28="済"</formula>
    </cfRule>
  </conditionalFormatting>
  <conditionalFormatting sqref="H32:H37">
    <cfRule type="expression" dxfId="65" priority="9">
      <formula>$B32=TRUE</formula>
    </cfRule>
  </conditionalFormatting>
  <conditionalFormatting sqref="H30">
    <cfRule type="expression" dxfId="64" priority="7">
      <formula>$B30=TRUE</formula>
    </cfRule>
  </conditionalFormatting>
  <conditionalFormatting sqref="C8:H14">
    <cfRule type="expression" dxfId="63" priority="6">
      <formula>$B8="済"</formula>
    </cfRule>
  </conditionalFormatting>
  <conditionalFormatting sqref="C16:H21">
    <cfRule type="expression" dxfId="62" priority="5">
      <formula>$B16="済"</formula>
    </cfRule>
  </conditionalFormatting>
  <conditionalFormatting sqref="C23:H28">
    <cfRule type="expression" dxfId="61" priority="4">
      <formula>$B23="済"</formula>
    </cfRule>
  </conditionalFormatting>
  <conditionalFormatting sqref="C30:H31">
    <cfRule type="expression" dxfId="60" priority="3">
      <formula>$B30="済"</formula>
    </cfRule>
  </conditionalFormatting>
  <conditionalFormatting sqref="C33:H38">
    <cfRule type="expression" dxfId="59" priority="2">
      <formula>$B33="済"</formula>
    </cfRule>
  </conditionalFormatting>
  <conditionalFormatting sqref="C40:H46">
    <cfRule type="expression" dxfId="58" priority="1">
      <formula>$B40="済"</formula>
    </cfRule>
  </conditionalFormatting>
  <dataValidations count="1">
    <dataValidation type="list" allowBlank="1" showInputMessage="1" showErrorMessage="1" sqref="B40:B46 B30:B31 B8:B14 B16:B21 B23:B28 B33:B38" xr:uid="{1A17179D-6BED-9646-B808-CDE4BADC5DCA}">
      <formula1>"済"</formula1>
    </dataValidation>
  </dataValidations>
  <hyperlinks>
    <hyperlink ref="H13" r:id="rId1" location="sec5" xr:uid="{1142E0EA-0BC2-7049-B39F-A6E54C25E987}"/>
    <hyperlink ref="H15" r:id="rId2" location="sec6" xr:uid="{8A2B24A3-228F-AD4C-8CC2-583A496E0E90}"/>
    <hyperlink ref="H22" r:id="rId3" location="sec7" xr:uid="{84C9928D-B006-AD47-82AE-C059A6E35BA8}"/>
    <hyperlink ref="H23" r:id="rId4" location="sec8" xr:uid="{C1AD30A1-0378-9842-B942-44B632981D77}"/>
    <hyperlink ref="H32" r:id="rId5" location="sec12" xr:uid="{73E76413-4F99-2343-A2FA-A698D5632A0D}"/>
    <hyperlink ref="H33" r:id="rId6" location="sec13" xr:uid="{950A6946-6841-E94F-808E-2760D7BD7DA9}"/>
    <hyperlink ref="H34" r:id="rId7" location="sec14" xr:uid="{9E4001BE-767C-8444-9D77-EB25436612F4}"/>
    <hyperlink ref="H35" r:id="rId8" location="sec15" xr:uid="{616433FE-F1D5-A640-A276-B13EA8D9A6FE}"/>
    <hyperlink ref="H36" r:id="rId9" location="sec16" xr:uid="{AFA8D316-EF0A-DC40-9A0A-3504EC7426A4}"/>
    <hyperlink ref="H37" r:id="rId10" location="sec17" xr:uid="{FA62AF41-2F49-4E45-A0B3-A0A5A6B8B94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7A59"/>
    <outlinePr summaryBelow="0" summaryRight="0"/>
  </sheetPr>
  <dimension ref="A1:I55"/>
  <sheetViews>
    <sheetView showGridLines="0" workbookViewId="0">
      <pane ySplit="6" topLeftCell="A7" activePane="bottomLeft" state="frozen"/>
      <selection pane="bottomLeft" activeCell="G13" sqref="G13"/>
    </sheetView>
  </sheetViews>
  <sheetFormatPr baseColWidth="10" defaultColWidth="12.6640625" defaultRowHeight="15.75" customHeight="1"/>
  <cols>
    <col min="1" max="1" width="3.83203125" style="3" customWidth="1"/>
    <col min="2" max="2" width="4" style="3" customWidth="1"/>
    <col min="3" max="3" width="22" style="3" customWidth="1"/>
    <col min="4" max="4" width="23.1640625" style="3" customWidth="1"/>
    <col min="5" max="5" width="10.33203125" style="3" customWidth="1"/>
    <col min="6" max="6" width="8.1640625" style="3" customWidth="1"/>
    <col min="7" max="7" width="60.83203125" style="3" customWidth="1"/>
    <col min="8" max="8" width="14.83203125" style="3" customWidth="1"/>
    <col min="9" max="9" width="3.83203125" style="3" customWidth="1"/>
    <col min="10" max="16384" width="12.6640625" style="3"/>
  </cols>
  <sheetData>
    <row r="1" spans="1:9" ht="14">
      <c r="A1" s="1"/>
      <c r="B1" s="1"/>
      <c r="C1" s="1"/>
      <c r="D1" s="1"/>
      <c r="E1" s="1"/>
      <c r="F1" s="1"/>
      <c r="G1" s="1"/>
      <c r="H1" s="1"/>
      <c r="I1" s="2"/>
    </row>
    <row r="2" spans="1:9" ht="29.25" customHeight="1">
      <c r="A2" s="4"/>
      <c r="B2" s="5" t="s">
        <v>48</v>
      </c>
      <c r="C2" s="5"/>
      <c r="D2" s="5"/>
      <c r="E2" s="5"/>
      <c r="F2" s="5"/>
      <c r="G2" s="5"/>
      <c r="H2" s="5"/>
      <c r="I2" s="2"/>
    </row>
    <row r="3" spans="1:9" ht="18" customHeight="1">
      <c r="A3" s="4"/>
      <c r="B3" s="1" t="s">
        <v>227</v>
      </c>
      <c r="C3" s="5"/>
      <c r="D3" s="5"/>
      <c r="E3" s="5"/>
      <c r="F3" s="5"/>
      <c r="G3" s="5"/>
      <c r="H3" s="5"/>
      <c r="I3" s="2"/>
    </row>
    <row r="4" spans="1:9" ht="18" customHeight="1">
      <c r="A4" s="4"/>
      <c r="B4" s="1" t="s">
        <v>226</v>
      </c>
      <c r="C4" s="4"/>
      <c r="D4" s="4"/>
      <c r="E4" s="4"/>
      <c r="F4" s="4"/>
      <c r="G4" s="4"/>
      <c r="H4" s="4"/>
      <c r="I4" s="2"/>
    </row>
    <row r="5" spans="1:9" ht="12.75" customHeight="1" thickBot="1">
      <c r="A5" s="6"/>
      <c r="B5" s="6"/>
      <c r="C5" s="6"/>
      <c r="D5" s="6"/>
      <c r="E5" s="6"/>
      <c r="F5" s="6"/>
      <c r="G5" s="6"/>
      <c r="H5" s="6"/>
      <c r="I5" s="2"/>
    </row>
    <row r="6" spans="1:9" ht="26.25" customHeight="1" thickBot="1">
      <c r="A6" s="7"/>
      <c r="B6" s="348" t="s">
        <v>16</v>
      </c>
      <c r="C6" s="349"/>
      <c r="D6" s="350"/>
      <c r="E6" s="296" t="s">
        <v>17</v>
      </c>
      <c r="F6" s="296" t="s">
        <v>18</v>
      </c>
      <c r="G6" s="296" t="s">
        <v>19</v>
      </c>
      <c r="H6" s="298" t="s">
        <v>214</v>
      </c>
      <c r="I6" s="2"/>
    </row>
    <row r="7" spans="1:9" ht="26.25" customHeight="1">
      <c r="A7" s="8"/>
      <c r="B7" s="341" t="s">
        <v>49</v>
      </c>
      <c r="C7" s="342"/>
      <c r="D7" s="343"/>
      <c r="E7" s="294"/>
      <c r="F7" s="295"/>
      <c r="G7" s="21"/>
      <c r="H7" s="318" t="s">
        <v>93</v>
      </c>
      <c r="I7" s="2"/>
    </row>
    <row r="8" spans="1:9" ht="26.25" customHeight="1">
      <c r="A8" s="1"/>
      <c r="B8" s="302" t="s">
        <v>213</v>
      </c>
      <c r="C8" s="330" t="s">
        <v>50</v>
      </c>
      <c r="D8" s="331"/>
      <c r="E8" s="9"/>
      <c r="F8" s="10"/>
      <c r="G8" s="11"/>
      <c r="H8" s="313" t="s">
        <v>93</v>
      </c>
      <c r="I8" s="12"/>
    </row>
    <row r="9" spans="1:9" ht="26.25" customHeight="1">
      <c r="A9" s="1"/>
      <c r="B9" s="302"/>
      <c r="C9" s="330" t="s">
        <v>51</v>
      </c>
      <c r="D9" s="331"/>
      <c r="E9" s="9"/>
      <c r="F9" s="10"/>
      <c r="G9" s="13"/>
      <c r="H9" s="313" t="s">
        <v>93</v>
      </c>
      <c r="I9" s="12"/>
    </row>
    <row r="10" spans="1:9" ht="26.25" customHeight="1">
      <c r="A10" s="1"/>
      <c r="B10" s="302"/>
      <c r="C10" s="330" t="s">
        <v>52</v>
      </c>
      <c r="D10" s="331"/>
      <c r="E10" s="9"/>
      <c r="F10" s="10"/>
      <c r="G10" s="11"/>
      <c r="H10" s="313" t="s">
        <v>93</v>
      </c>
      <c r="I10" s="12"/>
    </row>
    <row r="11" spans="1:9" ht="26.25" customHeight="1">
      <c r="A11" s="1"/>
      <c r="B11" s="302"/>
      <c r="C11" s="330" t="s">
        <v>53</v>
      </c>
      <c r="D11" s="331"/>
      <c r="E11" s="9"/>
      <c r="F11" s="10"/>
      <c r="G11" s="14"/>
      <c r="H11" s="313" t="s">
        <v>93</v>
      </c>
      <c r="I11" s="12"/>
    </row>
    <row r="12" spans="1:9" ht="26.25" customHeight="1">
      <c r="A12" s="1"/>
      <c r="B12" s="302"/>
      <c r="C12" s="330" t="s">
        <v>54</v>
      </c>
      <c r="D12" s="331"/>
      <c r="E12" s="9"/>
      <c r="F12" s="10"/>
      <c r="G12" s="14"/>
      <c r="H12" s="319" t="s">
        <v>93</v>
      </c>
      <c r="I12" s="12"/>
    </row>
    <row r="13" spans="1:9" ht="26.25" customHeight="1">
      <c r="A13" s="1"/>
      <c r="B13" s="302"/>
      <c r="C13" s="330"/>
      <c r="D13" s="331"/>
      <c r="E13" s="9"/>
      <c r="F13" s="10"/>
      <c r="G13" s="316"/>
      <c r="H13" s="320"/>
      <c r="I13" s="12"/>
    </row>
    <row r="14" spans="1:9" ht="26.25" customHeight="1" thickBot="1">
      <c r="A14" s="1"/>
      <c r="B14" s="305"/>
      <c r="C14" s="360"/>
      <c r="D14" s="361"/>
      <c r="E14" s="321"/>
      <c r="F14" s="322"/>
      <c r="G14" s="323"/>
      <c r="H14" s="324"/>
      <c r="I14" s="12"/>
    </row>
    <row r="15" spans="1:9" ht="26.25" customHeight="1">
      <c r="A15" s="8"/>
      <c r="B15" s="354" t="s">
        <v>55</v>
      </c>
      <c r="C15" s="342"/>
      <c r="D15" s="343"/>
      <c r="E15" s="19"/>
      <c r="F15" s="20"/>
      <c r="G15" s="21"/>
      <c r="H15" s="317" t="s">
        <v>79</v>
      </c>
      <c r="I15" s="12"/>
    </row>
    <row r="16" spans="1:9" ht="26.25" customHeight="1">
      <c r="A16" s="1"/>
      <c r="B16" s="266" t="s">
        <v>213</v>
      </c>
      <c r="C16" s="330" t="s">
        <v>56</v>
      </c>
      <c r="D16" s="331"/>
      <c r="E16" s="22"/>
      <c r="F16" s="23"/>
      <c r="G16" s="11"/>
      <c r="H16" s="105" t="s">
        <v>79</v>
      </c>
      <c r="I16" s="12"/>
    </row>
    <row r="17" spans="1:9" ht="26.25" customHeight="1">
      <c r="A17" s="1"/>
      <c r="B17" s="266"/>
      <c r="C17" s="330" t="s">
        <v>57</v>
      </c>
      <c r="D17" s="331"/>
      <c r="E17" s="22"/>
      <c r="F17" s="23"/>
      <c r="G17" s="11"/>
      <c r="H17" s="105" t="s">
        <v>79</v>
      </c>
      <c r="I17" s="12"/>
    </row>
    <row r="18" spans="1:9" ht="26.25" customHeight="1">
      <c r="A18" s="1"/>
      <c r="B18" s="266"/>
      <c r="C18" s="355" t="s">
        <v>58</v>
      </c>
      <c r="D18" s="356"/>
      <c r="E18" s="23"/>
      <c r="F18" s="23"/>
      <c r="G18" s="11"/>
      <c r="H18" s="105" t="s">
        <v>79</v>
      </c>
      <c r="I18" s="12"/>
    </row>
    <row r="19" spans="1:9" ht="26.25" customHeight="1">
      <c r="A19" s="1"/>
      <c r="B19" s="315"/>
      <c r="C19" s="357" t="s">
        <v>59</v>
      </c>
      <c r="D19" s="358"/>
      <c r="E19" s="267"/>
      <c r="F19" s="10"/>
      <c r="G19" s="11"/>
      <c r="H19" s="105" t="s">
        <v>79</v>
      </c>
      <c r="I19" s="12"/>
    </row>
    <row r="20" spans="1:9" ht="26.25" customHeight="1">
      <c r="A20" s="1"/>
      <c r="B20" s="266"/>
      <c r="C20" s="359"/>
      <c r="D20" s="343"/>
      <c r="E20" s="9"/>
      <c r="F20" s="10"/>
      <c r="G20" s="11"/>
      <c r="H20" s="105"/>
      <c r="I20" s="12"/>
    </row>
    <row r="21" spans="1:9" ht="26.25" customHeight="1" thickBot="1">
      <c r="A21" s="1"/>
      <c r="B21" s="268"/>
      <c r="C21" s="335"/>
      <c r="D21" s="340"/>
      <c r="E21" s="24"/>
      <c r="F21" s="25"/>
      <c r="G21" s="18"/>
      <c r="H21" s="81"/>
      <c r="I21" s="12"/>
    </row>
    <row r="22" spans="1:9" ht="26.25" customHeight="1">
      <c r="A22" s="1"/>
      <c r="B22" s="354" t="s">
        <v>60</v>
      </c>
      <c r="C22" s="342"/>
      <c r="D22" s="343"/>
      <c r="E22" s="26"/>
      <c r="F22" s="27"/>
      <c r="G22" s="21"/>
      <c r="H22" s="105" t="s">
        <v>79</v>
      </c>
      <c r="I22" s="12"/>
    </row>
    <row r="23" spans="1:9" ht="26.25" customHeight="1">
      <c r="A23" s="1"/>
      <c r="B23" s="266" t="s">
        <v>213</v>
      </c>
      <c r="C23" s="330" t="s">
        <v>56</v>
      </c>
      <c r="D23" s="331"/>
      <c r="E23" s="9"/>
      <c r="F23" s="10"/>
      <c r="G23" s="11"/>
      <c r="H23" s="105" t="s">
        <v>79</v>
      </c>
      <c r="I23" s="12"/>
    </row>
    <row r="24" spans="1:9" ht="26.25" customHeight="1">
      <c r="A24" s="1"/>
      <c r="B24" s="266"/>
      <c r="C24" s="330" t="s">
        <v>57</v>
      </c>
      <c r="D24" s="331"/>
      <c r="E24" s="28"/>
      <c r="F24" s="29"/>
      <c r="G24" s="15"/>
      <c r="H24" s="105" t="s">
        <v>79</v>
      </c>
      <c r="I24" s="12"/>
    </row>
    <row r="25" spans="1:9" ht="26.25" customHeight="1">
      <c r="A25" s="1"/>
      <c r="B25" s="266"/>
      <c r="C25" s="330" t="s">
        <v>58</v>
      </c>
      <c r="D25" s="331"/>
      <c r="E25" s="28"/>
      <c r="F25" s="29"/>
      <c r="G25" s="15"/>
      <c r="H25" s="105" t="s">
        <v>79</v>
      </c>
      <c r="I25" s="12"/>
    </row>
    <row r="26" spans="1:9" ht="26.25" customHeight="1">
      <c r="A26" s="1"/>
      <c r="B26" s="266"/>
      <c r="C26" s="330" t="s">
        <v>59</v>
      </c>
      <c r="D26" s="331"/>
      <c r="E26" s="28"/>
      <c r="F26" s="29"/>
      <c r="G26" s="15"/>
      <c r="H26" s="105" t="s">
        <v>79</v>
      </c>
      <c r="I26" s="12"/>
    </row>
    <row r="27" spans="1:9" ht="26.25" customHeight="1">
      <c r="A27" s="1"/>
      <c r="B27" s="266"/>
      <c r="C27" s="330"/>
      <c r="D27" s="331"/>
      <c r="E27" s="28"/>
      <c r="F27" s="29"/>
      <c r="G27" s="15"/>
      <c r="H27" s="105"/>
      <c r="I27" s="12"/>
    </row>
    <row r="28" spans="1:9" ht="26.25" customHeight="1" thickBot="1">
      <c r="A28" s="1"/>
      <c r="B28" s="268"/>
      <c r="C28" s="335"/>
      <c r="D28" s="340"/>
      <c r="E28" s="24"/>
      <c r="F28" s="25"/>
      <c r="G28" s="18"/>
      <c r="H28" s="81"/>
      <c r="I28" s="12"/>
    </row>
    <row r="29" spans="1:9" ht="26.25" customHeight="1">
      <c r="A29" s="1"/>
      <c r="B29" s="354" t="s">
        <v>61</v>
      </c>
      <c r="C29" s="342"/>
      <c r="D29" s="343"/>
      <c r="E29" s="26"/>
      <c r="F29" s="27"/>
      <c r="G29" s="21"/>
      <c r="H29" s="105" t="s">
        <v>79</v>
      </c>
      <c r="I29" s="12"/>
    </row>
    <row r="30" spans="1:9" ht="26.25" customHeight="1">
      <c r="A30" s="1"/>
      <c r="B30" s="266" t="s">
        <v>213</v>
      </c>
      <c r="C30" s="330" t="s">
        <v>56</v>
      </c>
      <c r="D30" s="331"/>
      <c r="E30" s="9"/>
      <c r="F30" s="10"/>
      <c r="G30" s="11"/>
      <c r="H30" s="105" t="s">
        <v>79</v>
      </c>
      <c r="I30" s="12"/>
    </row>
    <row r="31" spans="1:9" ht="26.25" customHeight="1">
      <c r="A31" s="1"/>
      <c r="B31" s="266"/>
      <c r="C31" s="330" t="s">
        <v>57</v>
      </c>
      <c r="D31" s="331"/>
      <c r="E31" s="9"/>
      <c r="F31" s="10"/>
      <c r="G31" s="11"/>
      <c r="H31" s="105" t="s">
        <v>79</v>
      </c>
      <c r="I31" s="12"/>
    </row>
    <row r="32" spans="1:9" ht="26.25" customHeight="1">
      <c r="A32" s="1"/>
      <c r="B32" s="266"/>
      <c r="C32" s="330" t="s">
        <v>58</v>
      </c>
      <c r="D32" s="331"/>
      <c r="E32" s="9"/>
      <c r="F32" s="10"/>
      <c r="G32" s="11"/>
      <c r="H32" s="105" t="s">
        <v>79</v>
      </c>
      <c r="I32" s="12"/>
    </row>
    <row r="33" spans="1:9" ht="26.25" customHeight="1">
      <c r="A33" s="1"/>
      <c r="B33" s="266"/>
      <c r="C33" s="330" t="s">
        <v>59</v>
      </c>
      <c r="D33" s="331"/>
      <c r="E33" s="9"/>
      <c r="F33" s="10"/>
      <c r="G33" s="11"/>
      <c r="H33" s="105" t="s">
        <v>79</v>
      </c>
      <c r="I33" s="12"/>
    </row>
    <row r="34" spans="1:9" ht="26.25" customHeight="1">
      <c r="A34" s="1"/>
      <c r="B34" s="266"/>
      <c r="C34" s="330"/>
      <c r="D34" s="331"/>
      <c r="E34" s="28"/>
      <c r="F34" s="29"/>
      <c r="G34" s="15"/>
      <c r="H34" s="105"/>
      <c r="I34" s="12"/>
    </row>
    <row r="35" spans="1:9" ht="26.25" customHeight="1" thickBot="1">
      <c r="A35" s="1"/>
      <c r="B35" s="268"/>
      <c r="C35" s="335"/>
      <c r="D35" s="340"/>
      <c r="E35" s="24"/>
      <c r="F35" s="25"/>
      <c r="G35" s="18"/>
      <c r="H35" s="81"/>
      <c r="I35" s="12"/>
    </row>
    <row r="36" spans="1:9" ht="26.25" customHeight="1">
      <c r="A36" s="1"/>
      <c r="B36" s="354" t="s">
        <v>62</v>
      </c>
      <c r="C36" s="342"/>
      <c r="D36" s="343"/>
      <c r="E36" s="19"/>
      <c r="F36" s="20"/>
      <c r="G36" s="21"/>
      <c r="H36" s="105" t="s">
        <v>79</v>
      </c>
      <c r="I36" s="12"/>
    </row>
    <row r="37" spans="1:9" ht="26.25" customHeight="1">
      <c r="A37" s="1"/>
      <c r="B37" s="266"/>
      <c r="C37" s="330" t="s">
        <v>57</v>
      </c>
      <c r="D37" s="331"/>
      <c r="E37" s="9"/>
      <c r="F37" s="10"/>
      <c r="G37" s="11"/>
      <c r="H37" s="105" t="s">
        <v>79</v>
      </c>
      <c r="I37" s="2"/>
    </row>
    <row r="38" spans="1:9" ht="26.25" customHeight="1">
      <c r="A38" s="1"/>
      <c r="B38" s="266"/>
      <c r="C38" s="330" t="s">
        <v>59</v>
      </c>
      <c r="D38" s="331"/>
      <c r="E38" s="9"/>
      <c r="F38" s="10"/>
      <c r="G38" s="11"/>
      <c r="H38" s="105" t="s">
        <v>79</v>
      </c>
      <c r="I38" s="2"/>
    </row>
    <row r="39" spans="1:9" ht="26.25" customHeight="1">
      <c r="A39" s="1"/>
      <c r="B39" s="266"/>
      <c r="C39" s="328" t="s">
        <v>63</v>
      </c>
      <c r="D39" s="331"/>
      <c r="E39" s="9"/>
      <c r="F39" s="10"/>
      <c r="G39" s="11"/>
      <c r="H39" s="105" t="s">
        <v>79</v>
      </c>
      <c r="I39" s="2"/>
    </row>
    <row r="40" spans="1:9" ht="26.25" customHeight="1">
      <c r="A40" s="1"/>
      <c r="B40" s="266"/>
      <c r="C40" s="328" t="s">
        <v>64</v>
      </c>
      <c r="D40" s="331"/>
      <c r="E40" s="9"/>
      <c r="F40" s="10"/>
      <c r="G40" s="11"/>
      <c r="H40" s="105" t="s">
        <v>79</v>
      </c>
      <c r="I40" s="2"/>
    </row>
    <row r="41" spans="1:9" ht="26.25" customHeight="1">
      <c r="A41" s="1"/>
      <c r="B41" s="266"/>
      <c r="C41" s="330"/>
      <c r="D41" s="331"/>
      <c r="E41" s="9"/>
      <c r="F41" s="10"/>
      <c r="G41" s="11"/>
      <c r="H41" s="77"/>
      <c r="I41" s="2"/>
    </row>
    <row r="42" spans="1:9" ht="26.25" customHeight="1" thickBot="1">
      <c r="A42" s="1"/>
      <c r="B42" s="268"/>
      <c r="C42" s="335"/>
      <c r="D42" s="340"/>
      <c r="E42" s="24"/>
      <c r="F42" s="25"/>
      <c r="G42" s="18"/>
      <c r="H42" s="306"/>
      <c r="I42" s="2"/>
    </row>
    <row r="43" spans="1:9" ht="26.25" customHeight="1">
      <c r="A43" s="1"/>
      <c r="B43" s="337" t="s">
        <v>47</v>
      </c>
      <c r="C43" s="338"/>
      <c r="D43" s="339"/>
      <c r="E43" s="19"/>
      <c r="F43" s="20"/>
      <c r="G43" s="293"/>
      <c r="H43" s="307"/>
      <c r="I43" s="2"/>
    </row>
    <row r="44" spans="1:9" ht="26.25" customHeight="1">
      <c r="A44" s="1"/>
      <c r="B44" s="302" t="s">
        <v>213</v>
      </c>
      <c r="C44" s="330"/>
      <c r="D44" s="331"/>
      <c r="E44" s="9"/>
      <c r="F44" s="23"/>
      <c r="G44" s="288"/>
      <c r="H44" s="308"/>
      <c r="I44" s="2"/>
    </row>
    <row r="45" spans="1:9" ht="26.25" customHeight="1">
      <c r="A45" s="1"/>
      <c r="B45" s="302" t="s">
        <v>213</v>
      </c>
      <c r="C45" s="330"/>
      <c r="D45" s="331"/>
      <c r="E45" s="9"/>
      <c r="F45" s="23"/>
      <c r="G45" s="288"/>
      <c r="H45" s="308"/>
      <c r="I45" s="2"/>
    </row>
    <row r="46" spans="1:9" ht="26.25" customHeight="1">
      <c r="A46" s="1"/>
      <c r="B46" s="302"/>
      <c r="C46" s="330"/>
      <c r="D46" s="331"/>
      <c r="E46" s="9"/>
      <c r="F46" s="23"/>
      <c r="G46" s="288"/>
      <c r="H46" s="308"/>
      <c r="I46" s="30"/>
    </row>
    <row r="47" spans="1:9" ht="26.25" customHeight="1">
      <c r="A47" s="1"/>
      <c r="B47" s="302"/>
      <c r="C47" s="330"/>
      <c r="D47" s="331"/>
      <c r="E47" s="9"/>
      <c r="F47" s="23"/>
      <c r="G47" s="288"/>
      <c r="H47" s="308"/>
      <c r="I47" s="2"/>
    </row>
    <row r="48" spans="1:9" ht="26.25" customHeight="1">
      <c r="A48" s="1"/>
      <c r="B48" s="302"/>
      <c r="C48" s="330"/>
      <c r="D48" s="331"/>
      <c r="E48" s="9"/>
      <c r="F48" s="10"/>
      <c r="G48" s="288"/>
      <c r="H48" s="308"/>
      <c r="I48" s="2"/>
    </row>
    <row r="49" spans="1:9" ht="26.25" customHeight="1">
      <c r="A49" s="1"/>
      <c r="B49" s="302"/>
      <c r="C49" s="330"/>
      <c r="D49" s="331"/>
      <c r="E49" s="9"/>
      <c r="F49" s="10"/>
      <c r="G49" s="288"/>
      <c r="H49" s="308"/>
      <c r="I49" s="2"/>
    </row>
    <row r="50" spans="1:9" ht="26.25" customHeight="1" thickBot="1">
      <c r="A50" s="1"/>
      <c r="B50" s="305"/>
      <c r="C50" s="332"/>
      <c r="D50" s="333"/>
      <c r="E50" s="309"/>
      <c r="F50" s="310"/>
      <c r="G50" s="311"/>
      <c r="H50" s="312"/>
      <c r="I50" s="2"/>
    </row>
    <row r="51" spans="1:9" ht="14">
      <c r="A51" s="1"/>
      <c r="B51" s="1"/>
      <c r="C51" s="1"/>
      <c r="D51" s="1"/>
      <c r="E51" s="1"/>
      <c r="F51" s="1"/>
      <c r="G51" s="1"/>
      <c r="H51" s="1"/>
      <c r="I51" s="2"/>
    </row>
    <row r="52" spans="1:9" ht="14">
      <c r="A52" s="1"/>
      <c r="B52" s="1"/>
      <c r="C52" s="1"/>
      <c r="D52" s="1"/>
      <c r="E52" s="1"/>
      <c r="F52" s="1"/>
      <c r="G52" s="1"/>
      <c r="H52" s="1"/>
      <c r="I52" s="2"/>
    </row>
    <row r="53" spans="1:9" ht="14">
      <c r="A53" s="1"/>
      <c r="B53" s="1"/>
      <c r="C53" s="1"/>
      <c r="D53" s="1"/>
      <c r="E53" s="1"/>
      <c r="F53" s="1"/>
      <c r="G53" s="1"/>
      <c r="H53" s="1"/>
      <c r="I53" s="2"/>
    </row>
    <row r="54" spans="1:9" ht="14">
      <c r="A54" s="1"/>
      <c r="B54" s="1"/>
      <c r="C54" s="1"/>
      <c r="D54" s="1"/>
      <c r="E54" s="1"/>
      <c r="F54" s="1"/>
      <c r="G54" s="1"/>
      <c r="H54" s="1"/>
      <c r="I54" s="2"/>
    </row>
    <row r="55" spans="1:9" ht="14">
      <c r="A55" s="1"/>
      <c r="B55" s="1"/>
      <c r="C55" s="1"/>
      <c r="D55" s="1"/>
      <c r="E55" s="1"/>
      <c r="F55" s="1"/>
      <c r="G55" s="1"/>
      <c r="H55" s="1"/>
      <c r="I55" s="2"/>
    </row>
  </sheetData>
  <mergeCells count="45">
    <mergeCell ref="B6:D6"/>
    <mergeCell ref="B7:D7"/>
    <mergeCell ref="C8:D8"/>
    <mergeCell ref="C9:D9"/>
    <mergeCell ref="C10:D10"/>
    <mergeCell ref="C11:D11"/>
    <mergeCell ref="C12:D12"/>
    <mergeCell ref="C13:D13"/>
    <mergeCell ref="C14:D14"/>
    <mergeCell ref="B15:D15"/>
    <mergeCell ref="C16:D16"/>
    <mergeCell ref="C17:D17"/>
    <mergeCell ref="C18:D18"/>
    <mergeCell ref="C19:D19"/>
    <mergeCell ref="C20:D20"/>
    <mergeCell ref="C21:D21"/>
    <mergeCell ref="B22:D22"/>
    <mergeCell ref="C23:D23"/>
    <mergeCell ref="C24:D24"/>
    <mergeCell ref="C25:D25"/>
    <mergeCell ref="C26:D26"/>
    <mergeCell ref="C27:D27"/>
    <mergeCell ref="C28:D28"/>
    <mergeCell ref="B29:D29"/>
    <mergeCell ref="C30:D30"/>
    <mergeCell ref="C31:D31"/>
    <mergeCell ref="C32:D32"/>
    <mergeCell ref="C33:D33"/>
    <mergeCell ref="C34:D34"/>
    <mergeCell ref="C35:D35"/>
    <mergeCell ref="B36:D36"/>
    <mergeCell ref="C37:D37"/>
    <mergeCell ref="C38:D38"/>
    <mergeCell ref="C39:D39"/>
    <mergeCell ref="C40:D40"/>
    <mergeCell ref="C48:D48"/>
    <mergeCell ref="C49:D49"/>
    <mergeCell ref="C50:D50"/>
    <mergeCell ref="C41:D41"/>
    <mergeCell ref="C42:D42"/>
    <mergeCell ref="B43:D43"/>
    <mergeCell ref="C44:D44"/>
    <mergeCell ref="C45:D45"/>
    <mergeCell ref="C46:D46"/>
    <mergeCell ref="C47:D47"/>
  </mergeCells>
  <phoneticPr fontId="1"/>
  <conditionalFormatting sqref="B8:G42">
    <cfRule type="expression" dxfId="57" priority="18">
      <formula>$B8=済</formula>
    </cfRule>
  </conditionalFormatting>
  <conditionalFormatting sqref="H41:H42">
    <cfRule type="expression" dxfId="56" priority="17">
      <formula>$B41=TRUE</formula>
    </cfRule>
  </conditionalFormatting>
  <conditionalFormatting sqref="H42">
    <cfRule type="expression" dxfId="55" priority="9">
      <formula>$B42="済"</formula>
    </cfRule>
  </conditionalFormatting>
  <conditionalFormatting sqref="H7:H40">
    <cfRule type="expression" dxfId="54" priority="7">
      <formula>$B7=TRUE</formula>
    </cfRule>
  </conditionalFormatting>
  <conditionalFormatting sqref="C8:H14">
    <cfRule type="expression" dxfId="53" priority="6">
      <formula>$B8="済"</formula>
    </cfRule>
  </conditionalFormatting>
  <conditionalFormatting sqref="C16:H21">
    <cfRule type="expression" dxfId="52" priority="5">
      <formula>$B16="済"</formula>
    </cfRule>
  </conditionalFormatting>
  <conditionalFormatting sqref="C23:H28">
    <cfRule type="expression" dxfId="51" priority="4">
      <formula>$B23="済"</formula>
    </cfRule>
  </conditionalFormatting>
  <conditionalFormatting sqref="C30:H35">
    <cfRule type="expression" dxfId="50" priority="3">
      <formula>$B30="済"</formula>
    </cfRule>
  </conditionalFormatting>
  <conditionalFormatting sqref="C37:H42">
    <cfRule type="expression" dxfId="49" priority="2">
      <formula>$B37="済"</formula>
    </cfRule>
  </conditionalFormatting>
  <conditionalFormatting sqref="C44:H50">
    <cfRule type="expression" dxfId="48" priority="1">
      <formula>$B44="済"</formula>
    </cfRule>
  </conditionalFormatting>
  <dataValidations count="1">
    <dataValidation type="list" allowBlank="1" showInputMessage="1" showErrorMessage="1" sqref="B8:B14 B16:B21 B23:B28 B30:B35 B37:B42 B44:B50" xr:uid="{8B34801A-33DB-1F48-8BA5-2D6D79FE4BBF}">
      <formula1>"済"</formula1>
    </dataValidation>
  </dataValidations>
  <hyperlinks>
    <hyperlink ref="H7" r:id="rId1" location="sec19" xr:uid="{0E24E615-4EB4-C846-AE8A-6B0132EADDF7}"/>
    <hyperlink ref="H8" r:id="rId2" location="sec19" xr:uid="{A223328D-5F21-3044-8686-178CB217285E}"/>
    <hyperlink ref="H9" r:id="rId3" location="sec19" xr:uid="{9F781882-41F7-E546-AD23-70740031F3DE}"/>
    <hyperlink ref="H10" r:id="rId4" location="sec19" xr:uid="{38A38F8E-28FE-1844-BCBB-6C73D643434D}"/>
    <hyperlink ref="H11" r:id="rId5" location="sec19" xr:uid="{C385BA8C-C5DF-F345-9450-7EFEDA8E2A59}"/>
    <hyperlink ref="H12" r:id="rId6" location="sec19" xr:uid="{11A4B59B-6E57-9540-B2F7-548E9744659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7A59"/>
    <outlinePr summaryBelow="0" summaryRight="0"/>
  </sheetPr>
  <dimension ref="A1:I32"/>
  <sheetViews>
    <sheetView showGridLines="0" workbookViewId="0">
      <pane ySplit="6" topLeftCell="A7" activePane="bottomLeft" state="frozen"/>
      <selection pane="bottomLeft" activeCell="B2" sqref="B2"/>
    </sheetView>
  </sheetViews>
  <sheetFormatPr baseColWidth="10" defaultColWidth="12.6640625" defaultRowHeight="15.75" customHeight="1"/>
  <cols>
    <col min="1" max="1" width="3.83203125" style="3" customWidth="1"/>
    <col min="2" max="2" width="4" style="3" customWidth="1"/>
    <col min="3" max="3" width="22" style="3" customWidth="1"/>
    <col min="4" max="4" width="23.1640625" style="3" customWidth="1"/>
    <col min="5" max="5" width="10.33203125" style="3" customWidth="1"/>
    <col min="6" max="6" width="8.1640625" style="3" customWidth="1"/>
    <col min="7" max="7" width="60.83203125" style="3" customWidth="1"/>
    <col min="8" max="8" width="14.83203125" style="3" customWidth="1"/>
    <col min="9" max="9" width="3.83203125" style="3" customWidth="1"/>
    <col min="10" max="16384" width="12.6640625" style="3"/>
  </cols>
  <sheetData>
    <row r="1" spans="1:9" ht="14">
      <c r="A1" s="1"/>
      <c r="B1" s="1"/>
      <c r="C1" s="1"/>
      <c r="D1" s="1"/>
      <c r="E1" s="1"/>
      <c r="F1" s="1"/>
      <c r="G1" s="1"/>
      <c r="H1" s="1"/>
      <c r="I1" s="2"/>
    </row>
    <row r="2" spans="1:9" ht="29.25" customHeight="1">
      <c r="A2" s="4"/>
      <c r="B2" s="5" t="s">
        <v>65</v>
      </c>
      <c r="C2" s="5"/>
      <c r="D2" s="5"/>
      <c r="E2" s="5"/>
      <c r="F2" s="5"/>
      <c r="G2" s="5"/>
      <c r="H2" s="5"/>
      <c r="I2" s="2"/>
    </row>
    <row r="3" spans="1:9" ht="18" customHeight="1">
      <c r="A3" s="4"/>
      <c r="B3" s="1" t="s">
        <v>227</v>
      </c>
      <c r="C3" s="5"/>
      <c r="D3" s="5"/>
      <c r="E3" s="5"/>
      <c r="F3" s="5"/>
      <c r="G3" s="5"/>
      <c r="H3" s="5"/>
      <c r="I3" s="2"/>
    </row>
    <row r="4" spans="1:9" ht="18" customHeight="1">
      <c r="A4" s="4"/>
      <c r="B4" s="1" t="s">
        <v>226</v>
      </c>
      <c r="C4" s="4"/>
      <c r="D4" s="4"/>
      <c r="E4" s="4"/>
      <c r="F4" s="4"/>
      <c r="G4" s="4"/>
      <c r="H4" s="4"/>
      <c r="I4" s="2"/>
    </row>
    <row r="5" spans="1:9" ht="12.75" customHeight="1" thickBot="1">
      <c r="A5" s="6"/>
      <c r="B5" s="6"/>
      <c r="C5" s="6"/>
      <c r="D5" s="6"/>
      <c r="E5" s="6"/>
      <c r="F5" s="6"/>
      <c r="G5" s="6"/>
      <c r="H5" s="6"/>
      <c r="I5" s="2"/>
    </row>
    <row r="6" spans="1:9" ht="26.25" customHeight="1" thickBot="1">
      <c r="A6" s="7"/>
      <c r="B6" s="348" t="s">
        <v>16</v>
      </c>
      <c r="C6" s="349"/>
      <c r="D6" s="350"/>
      <c r="E6" s="314" t="s">
        <v>17</v>
      </c>
      <c r="F6" s="314" t="s">
        <v>18</v>
      </c>
      <c r="G6" s="314" t="s">
        <v>19</v>
      </c>
      <c r="H6" s="298" t="s">
        <v>214</v>
      </c>
      <c r="I6" s="2"/>
    </row>
    <row r="7" spans="1:9" ht="26.25" customHeight="1">
      <c r="A7" s="8"/>
      <c r="B7" s="362" t="s">
        <v>66</v>
      </c>
      <c r="C7" s="342"/>
      <c r="D7" s="343"/>
      <c r="E7" s="40"/>
      <c r="F7" s="41"/>
      <c r="G7" s="39"/>
      <c r="H7" s="105" t="s">
        <v>79</v>
      </c>
      <c r="I7" s="2"/>
    </row>
    <row r="8" spans="1:9" ht="26.25" customHeight="1">
      <c r="A8" s="1"/>
      <c r="B8" s="266" t="s">
        <v>213</v>
      </c>
      <c r="C8" s="363" t="s">
        <v>67</v>
      </c>
      <c r="D8" s="331"/>
      <c r="E8" s="31"/>
      <c r="F8" s="32"/>
      <c r="G8" s="34"/>
      <c r="H8" s="127" t="s">
        <v>97</v>
      </c>
      <c r="I8" s="12"/>
    </row>
    <row r="9" spans="1:9" ht="26.25" customHeight="1">
      <c r="A9" s="1"/>
      <c r="B9" s="266"/>
      <c r="C9" s="363" t="s">
        <v>68</v>
      </c>
      <c r="D9" s="331"/>
      <c r="E9" s="31"/>
      <c r="F9" s="32"/>
      <c r="G9" s="33"/>
      <c r="H9" s="127" t="s">
        <v>98</v>
      </c>
      <c r="I9" s="12"/>
    </row>
    <row r="10" spans="1:9" ht="26.25" customHeight="1">
      <c r="A10" s="1"/>
      <c r="B10" s="266"/>
      <c r="C10" s="363" t="s">
        <v>69</v>
      </c>
      <c r="D10" s="331"/>
      <c r="E10" s="31"/>
      <c r="F10" s="32"/>
      <c r="G10" s="35"/>
      <c r="H10" s="105" t="s">
        <v>79</v>
      </c>
      <c r="I10" s="12"/>
    </row>
    <row r="11" spans="1:9" ht="26.25" customHeight="1">
      <c r="A11" s="1"/>
      <c r="B11" s="266"/>
      <c r="C11" s="363" t="s">
        <v>70</v>
      </c>
      <c r="D11" s="331"/>
      <c r="E11" s="31"/>
      <c r="F11" s="32"/>
      <c r="G11" s="35"/>
      <c r="H11" s="127" t="s">
        <v>99</v>
      </c>
      <c r="I11" s="12"/>
    </row>
    <row r="12" spans="1:9" ht="26.25" customHeight="1">
      <c r="A12" s="1"/>
      <c r="B12" s="266"/>
      <c r="C12" s="363"/>
      <c r="D12" s="331"/>
      <c r="E12" s="31"/>
      <c r="F12" s="32"/>
      <c r="G12" s="35"/>
      <c r="H12" s="308"/>
      <c r="I12" s="12"/>
    </row>
    <row r="13" spans="1:9" ht="26.25" customHeight="1" thickBot="1">
      <c r="A13" s="1"/>
      <c r="B13" s="268"/>
      <c r="C13" s="364"/>
      <c r="D13" s="365"/>
      <c r="E13" s="36"/>
      <c r="F13" s="37"/>
      <c r="G13" s="38"/>
      <c r="H13" s="306"/>
      <c r="I13" s="12"/>
    </row>
    <row r="14" spans="1:9" ht="26.25" customHeight="1">
      <c r="A14" s="1"/>
      <c r="B14" s="337" t="s">
        <v>47</v>
      </c>
      <c r="C14" s="338"/>
      <c r="D14" s="339"/>
      <c r="E14" s="19"/>
      <c r="F14" s="20"/>
      <c r="G14" s="293"/>
      <c r="H14" s="307"/>
      <c r="I14" s="12"/>
    </row>
    <row r="15" spans="1:9" ht="26.25" customHeight="1">
      <c r="A15" s="8"/>
      <c r="B15" s="302" t="s">
        <v>213</v>
      </c>
      <c r="C15" s="330"/>
      <c r="D15" s="331"/>
      <c r="E15" s="9"/>
      <c r="F15" s="23"/>
      <c r="G15" s="288"/>
      <c r="H15" s="308"/>
      <c r="I15" s="12"/>
    </row>
    <row r="16" spans="1:9" ht="26.25" customHeight="1">
      <c r="A16" s="1"/>
      <c r="B16" s="302" t="s">
        <v>213</v>
      </c>
      <c r="C16" s="330"/>
      <c r="D16" s="331"/>
      <c r="E16" s="9"/>
      <c r="F16" s="23"/>
      <c r="G16" s="288"/>
      <c r="H16" s="308"/>
      <c r="I16" s="12"/>
    </row>
    <row r="17" spans="1:9" ht="26.25" customHeight="1">
      <c r="A17" s="1"/>
      <c r="B17" s="302"/>
      <c r="C17" s="330"/>
      <c r="D17" s="331"/>
      <c r="E17" s="9"/>
      <c r="F17" s="23"/>
      <c r="G17" s="288"/>
      <c r="H17" s="308"/>
      <c r="I17" s="12"/>
    </row>
    <row r="18" spans="1:9" ht="26.25" customHeight="1">
      <c r="A18" s="1"/>
      <c r="B18" s="302"/>
      <c r="C18" s="330"/>
      <c r="D18" s="331"/>
      <c r="E18" s="9"/>
      <c r="F18" s="23"/>
      <c r="G18" s="288"/>
      <c r="H18" s="308"/>
      <c r="I18" s="12"/>
    </row>
    <row r="19" spans="1:9" ht="26.25" customHeight="1">
      <c r="A19" s="1"/>
      <c r="B19" s="302"/>
      <c r="C19" s="330"/>
      <c r="D19" s="331"/>
      <c r="E19" s="9"/>
      <c r="F19" s="10"/>
      <c r="G19" s="288"/>
      <c r="H19" s="308"/>
      <c r="I19" s="12"/>
    </row>
    <row r="20" spans="1:9" ht="26.25" customHeight="1">
      <c r="A20" s="1"/>
      <c r="B20" s="302"/>
      <c r="C20" s="330"/>
      <c r="D20" s="331"/>
      <c r="E20" s="9"/>
      <c r="F20" s="10"/>
      <c r="G20" s="288"/>
      <c r="H20" s="308"/>
      <c r="I20" s="12"/>
    </row>
    <row r="21" spans="1:9" ht="26.25" customHeight="1" thickBot="1">
      <c r="A21" s="1"/>
      <c r="B21" s="305"/>
      <c r="C21" s="332"/>
      <c r="D21" s="333"/>
      <c r="E21" s="309"/>
      <c r="F21" s="310"/>
      <c r="G21" s="311"/>
      <c r="H21" s="312"/>
      <c r="I21" s="12"/>
    </row>
    <row r="22" spans="1:9" ht="26.25" customHeight="1">
      <c r="A22" s="1"/>
      <c r="B22" s="302" t="s">
        <v>213</v>
      </c>
      <c r="C22" s="330"/>
      <c r="D22" s="331"/>
      <c r="E22" s="9"/>
      <c r="F22" s="23"/>
      <c r="G22" s="288"/>
      <c r="H22" s="308"/>
      <c r="I22" s="12"/>
    </row>
    <row r="23" spans="1:9" ht="26.25" customHeight="1">
      <c r="A23" s="1"/>
      <c r="B23" s="302" t="s">
        <v>213</v>
      </c>
      <c r="C23" s="330"/>
      <c r="D23" s="331"/>
      <c r="E23" s="9"/>
      <c r="F23" s="23"/>
      <c r="G23" s="288"/>
      <c r="H23" s="308"/>
      <c r="I23" s="12"/>
    </row>
    <row r="24" spans="1:9" ht="26.25" customHeight="1">
      <c r="A24" s="1"/>
      <c r="B24" s="302"/>
      <c r="C24" s="330"/>
      <c r="D24" s="331"/>
      <c r="E24" s="9"/>
      <c r="F24" s="23"/>
      <c r="G24" s="288"/>
      <c r="H24" s="308"/>
      <c r="I24" s="12"/>
    </row>
    <row r="25" spans="1:9" ht="26.25" customHeight="1">
      <c r="A25" s="1"/>
      <c r="B25" s="302"/>
      <c r="C25" s="330"/>
      <c r="D25" s="331"/>
      <c r="E25" s="9"/>
      <c r="F25" s="23"/>
      <c r="G25" s="288"/>
      <c r="H25" s="308"/>
      <c r="I25" s="12"/>
    </row>
    <row r="26" spans="1:9" ht="26.25" customHeight="1">
      <c r="A26" s="1"/>
      <c r="B26" s="302"/>
      <c r="C26" s="330"/>
      <c r="D26" s="331"/>
      <c r="E26" s="9"/>
      <c r="F26" s="10"/>
      <c r="G26" s="288"/>
      <c r="H26" s="308"/>
      <c r="I26" s="12"/>
    </row>
    <row r="27" spans="1:9" ht="26.25" customHeight="1">
      <c r="A27" s="1"/>
      <c r="B27" s="302"/>
      <c r="C27" s="330"/>
      <c r="D27" s="331"/>
      <c r="E27" s="9"/>
      <c r="F27" s="10"/>
      <c r="G27" s="288"/>
      <c r="H27" s="308"/>
      <c r="I27" s="12"/>
    </row>
    <row r="28" spans="1:9" ht="15" thickBot="1">
      <c r="A28" s="1"/>
      <c r="B28" s="305"/>
      <c r="C28" s="332"/>
      <c r="D28" s="333"/>
      <c r="E28" s="309"/>
      <c r="F28" s="310"/>
      <c r="G28" s="311"/>
      <c r="H28" s="312"/>
      <c r="I28" s="2"/>
    </row>
    <row r="29" spans="1:9" ht="14">
      <c r="A29" s="1"/>
      <c r="B29" s="1"/>
      <c r="C29" s="1"/>
      <c r="D29" s="1"/>
      <c r="E29" s="1"/>
      <c r="F29" s="1"/>
      <c r="G29" s="1"/>
      <c r="H29" s="1"/>
      <c r="I29" s="2"/>
    </row>
    <row r="30" spans="1:9" ht="14">
      <c r="A30" s="1"/>
      <c r="B30" s="1"/>
      <c r="C30" s="1"/>
      <c r="D30" s="1"/>
      <c r="E30" s="1"/>
      <c r="F30" s="1"/>
      <c r="G30" s="1"/>
      <c r="H30" s="1"/>
      <c r="I30" s="2"/>
    </row>
    <row r="31" spans="1:9" ht="14">
      <c r="A31" s="1"/>
      <c r="B31" s="1"/>
      <c r="C31" s="1"/>
      <c r="D31" s="1"/>
      <c r="E31" s="1"/>
      <c r="F31" s="1"/>
      <c r="G31" s="1"/>
      <c r="H31" s="1"/>
      <c r="I31" s="2"/>
    </row>
    <row r="32" spans="1:9" ht="14">
      <c r="A32" s="1"/>
      <c r="B32" s="1"/>
      <c r="C32" s="1"/>
      <c r="D32" s="1"/>
      <c r="E32" s="1"/>
      <c r="F32" s="1"/>
      <c r="G32" s="1"/>
      <c r="H32" s="1"/>
      <c r="I32" s="2"/>
    </row>
  </sheetData>
  <mergeCells count="23">
    <mergeCell ref="C28:D28"/>
    <mergeCell ref="B6:D6"/>
    <mergeCell ref="B7:D7"/>
    <mergeCell ref="C8:D8"/>
    <mergeCell ref="C9:D9"/>
    <mergeCell ref="C10:D10"/>
    <mergeCell ref="C11:D11"/>
    <mergeCell ref="C12:D12"/>
    <mergeCell ref="C13:D13"/>
    <mergeCell ref="B14:D14"/>
    <mergeCell ref="C15:D15"/>
    <mergeCell ref="C16:D16"/>
    <mergeCell ref="C17:D17"/>
    <mergeCell ref="C18:D18"/>
    <mergeCell ref="C19:D19"/>
    <mergeCell ref="C26:D26"/>
    <mergeCell ref="C27:D27"/>
    <mergeCell ref="C20:D20"/>
    <mergeCell ref="C22:D22"/>
    <mergeCell ref="C23:D23"/>
    <mergeCell ref="C24:D24"/>
    <mergeCell ref="C25:D25"/>
    <mergeCell ref="C21:D21"/>
  </mergeCells>
  <phoneticPr fontId="1"/>
  <conditionalFormatting sqref="C8:G13 H13">
    <cfRule type="expression" dxfId="47" priority="36">
      <formula>$B8=TRUE</formula>
    </cfRule>
  </conditionalFormatting>
  <conditionalFormatting sqref="B9:B13">
    <cfRule type="expression" dxfId="46" priority="35">
      <formula>$B9=TRUE</formula>
    </cfRule>
  </conditionalFormatting>
  <conditionalFormatting sqref="B8">
    <cfRule type="expression" dxfId="45" priority="34">
      <formula>$B8=TRUE</formula>
    </cfRule>
  </conditionalFormatting>
  <conditionalFormatting sqref="H13">
    <cfRule type="expression" dxfId="44" priority="20">
      <formula>$B13="済"</formula>
    </cfRule>
  </conditionalFormatting>
  <conditionalFormatting sqref="C22:H28">
    <cfRule type="expression" dxfId="43" priority="5">
      <formula>$B22="済"</formula>
    </cfRule>
  </conditionalFormatting>
  <conditionalFormatting sqref="C15:H21">
    <cfRule type="expression" dxfId="42" priority="4">
      <formula>$B15="済"</formula>
    </cfRule>
  </conditionalFormatting>
  <conditionalFormatting sqref="H7:H11">
    <cfRule type="expression" dxfId="41" priority="3">
      <formula>$B7=TRUE</formula>
    </cfRule>
  </conditionalFormatting>
  <conditionalFormatting sqref="H12">
    <cfRule type="expression" dxfId="40" priority="2">
      <formula>$B12="済"</formula>
    </cfRule>
  </conditionalFormatting>
  <conditionalFormatting sqref="C8:H13">
    <cfRule type="expression" dxfId="39" priority="1">
      <formula>$B8="済"</formula>
    </cfRule>
  </conditionalFormatting>
  <dataValidations count="1">
    <dataValidation type="list" allowBlank="1" showInputMessage="1" showErrorMessage="1" sqref="B8:B13 B15:B28" xr:uid="{1619D420-F818-6240-83C8-AF1160FED881}">
      <formula1>"済"</formula1>
    </dataValidation>
  </dataValidations>
  <hyperlinks>
    <hyperlink ref="H8" r:id="rId1" location="sec23" xr:uid="{28F997A7-1ED7-204C-BC82-544B08472902}"/>
    <hyperlink ref="H9" r:id="rId2" location="sec24" xr:uid="{A170627F-B2C1-5F4F-A434-278E2D1425FA}"/>
    <hyperlink ref="H11" r:id="rId3" location="sec25" xr:uid="{60ECB443-CE94-6D4A-859A-A71BF7B411B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7A59"/>
    <outlinePr summaryBelow="0" summaryRight="0"/>
  </sheetPr>
  <dimension ref="A1:DA78"/>
  <sheetViews>
    <sheetView workbookViewId="0">
      <pane xSplit="11" ySplit="4" topLeftCell="L5" activePane="bottomRight" state="frozen"/>
      <selection pane="topRight" activeCell="L1" sqref="L1"/>
      <selection pane="bottomLeft" activeCell="A5" sqref="A5"/>
      <selection pane="bottomRight" activeCell="J10" sqref="J10"/>
    </sheetView>
  </sheetViews>
  <sheetFormatPr baseColWidth="10" defaultColWidth="12.6640625" defaultRowHeight="15.75" customHeight="1" outlineLevelRow="1"/>
  <cols>
    <col min="1" max="1" width="3.1640625" style="3" customWidth="1"/>
    <col min="2" max="2" width="4" style="3" customWidth="1"/>
    <col min="3" max="3" width="22" style="3" customWidth="1"/>
    <col min="4" max="4" width="23.1640625" style="3" customWidth="1"/>
    <col min="5" max="8" width="8.33203125" style="3" customWidth="1"/>
    <col min="9" max="9" width="9" style="3" customWidth="1"/>
    <col min="10" max="10" width="35.83203125" style="3" customWidth="1"/>
    <col min="11" max="11" width="9.83203125" style="3" customWidth="1"/>
    <col min="12" max="105" width="6.6640625" style="3" customWidth="1"/>
    <col min="106" max="16384" width="12.6640625" style="3"/>
  </cols>
  <sheetData>
    <row r="1" spans="1:105" ht="16">
      <c r="A1" s="287"/>
      <c r="B1" s="42"/>
      <c r="C1" s="43"/>
      <c r="D1" s="42"/>
      <c r="E1" s="42"/>
      <c r="F1" s="42"/>
      <c r="G1" s="42"/>
      <c r="H1" s="42"/>
      <c r="I1" s="42"/>
      <c r="J1" s="42"/>
      <c r="K1" s="42"/>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5"/>
    </row>
    <row r="2" spans="1:105" ht="49.5" customHeight="1">
      <c r="A2" s="46"/>
      <c r="B2" s="374" t="s">
        <v>216</v>
      </c>
      <c r="C2" s="375"/>
      <c r="D2" s="375"/>
      <c r="E2" s="375"/>
      <c r="F2" s="375"/>
      <c r="G2" s="375"/>
      <c r="H2" s="375"/>
      <c r="I2" s="375"/>
      <c r="J2" s="377" t="s">
        <v>71</v>
      </c>
      <c r="K2" s="378"/>
      <c r="L2" s="47">
        <f t="shared" ref="L2:DA2" si="0">IF(DAY(L3)=1,L3,"")</f>
        <v>44713</v>
      </c>
      <c r="M2" s="48" t="str">
        <f t="shared" si="0"/>
        <v/>
      </c>
      <c r="N2" s="48" t="str">
        <f t="shared" si="0"/>
        <v/>
      </c>
      <c r="O2" s="48" t="str">
        <f t="shared" si="0"/>
        <v/>
      </c>
      <c r="P2" s="48" t="str">
        <f t="shared" si="0"/>
        <v/>
      </c>
      <c r="Q2" s="48" t="str">
        <f t="shared" si="0"/>
        <v/>
      </c>
      <c r="R2" s="48" t="str">
        <f t="shared" si="0"/>
        <v/>
      </c>
      <c r="S2" s="48" t="str">
        <f t="shared" si="0"/>
        <v/>
      </c>
      <c r="T2" s="48" t="str">
        <f t="shared" si="0"/>
        <v/>
      </c>
      <c r="U2" s="48" t="str">
        <f t="shared" si="0"/>
        <v/>
      </c>
      <c r="V2" s="48" t="str">
        <f t="shared" si="0"/>
        <v/>
      </c>
      <c r="W2" s="48" t="str">
        <f t="shared" si="0"/>
        <v/>
      </c>
      <c r="X2" s="48" t="str">
        <f t="shared" si="0"/>
        <v/>
      </c>
      <c r="Y2" s="48" t="str">
        <f t="shared" si="0"/>
        <v/>
      </c>
      <c r="Z2" s="48" t="str">
        <f t="shared" si="0"/>
        <v/>
      </c>
      <c r="AA2" s="48" t="str">
        <f t="shared" si="0"/>
        <v/>
      </c>
      <c r="AB2" s="48" t="str">
        <f t="shared" si="0"/>
        <v/>
      </c>
      <c r="AC2" s="48" t="str">
        <f t="shared" si="0"/>
        <v/>
      </c>
      <c r="AD2" s="48" t="str">
        <f t="shared" si="0"/>
        <v/>
      </c>
      <c r="AE2" s="48" t="str">
        <f t="shared" si="0"/>
        <v/>
      </c>
      <c r="AF2" s="48" t="str">
        <f t="shared" si="0"/>
        <v/>
      </c>
      <c r="AG2" s="48" t="str">
        <f t="shared" si="0"/>
        <v/>
      </c>
      <c r="AH2" s="48" t="str">
        <f t="shared" si="0"/>
        <v/>
      </c>
      <c r="AI2" s="48" t="str">
        <f t="shared" si="0"/>
        <v/>
      </c>
      <c r="AJ2" s="48" t="str">
        <f t="shared" si="0"/>
        <v/>
      </c>
      <c r="AK2" s="48" t="str">
        <f t="shared" si="0"/>
        <v/>
      </c>
      <c r="AL2" s="48" t="str">
        <f t="shared" si="0"/>
        <v/>
      </c>
      <c r="AM2" s="48" t="str">
        <f t="shared" si="0"/>
        <v/>
      </c>
      <c r="AN2" s="48" t="str">
        <f t="shared" si="0"/>
        <v/>
      </c>
      <c r="AO2" s="48" t="str">
        <f t="shared" si="0"/>
        <v/>
      </c>
      <c r="AP2" s="48">
        <f t="shared" si="0"/>
        <v>44743</v>
      </c>
      <c r="AQ2" s="49" t="str">
        <f t="shared" si="0"/>
        <v/>
      </c>
      <c r="AR2" s="48" t="str">
        <f t="shared" si="0"/>
        <v/>
      </c>
      <c r="AS2" s="48" t="str">
        <f t="shared" si="0"/>
        <v/>
      </c>
      <c r="AT2" s="48" t="str">
        <f t="shared" si="0"/>
        <v/>
      </c>
      <c r="AU2" s="48" t="str">
        <f t="shared" si="0"/>
        <v/>
      </c>
      <c r="AV2" s="48" t="str">
        <f t="shared" si="0"/>
        <v/>
      </c>
      <c r="AW2" s="48" t="str">
        <f t="shared" si="0"/>
        <v/>
      </c>
      <c r="AX2" s="48" t="str">
        <f t="shared" si="0"/>
        <v/>
      </c>
      <c r="AY2" s="48" t="str">
        <f t="shared" si="0"/>
        <v/>
      </c>
      <c r="AZ2" s="48" t="str">
        <f t="shared" si="0"/>
        <v/>
      </c>
      <c r="BA2" s="48" t="str">
        <f t="shared" si="0"/>
        <v/>
      </c>
      <c r="BB2" s="48" t="str">
        <f t="shared" si="0"/>
        <v/>
      </c>
      <c r="BC2" s="48" t="str">
        <f t="shared" si="0"/>
        <v/>
      </c>
      <c r="BD2" s="48" t="str">
        <f t="shared" si="0"/>
        <v/>
      </c>
      <c r="BE2" s="48" t="str">
        <f t="shared" si="0"/>
        <v/>
      </c>
      <c r="BF2" s="48" t="str">
        <f t="shared" si="0"/>
        <v/>
      </c>
      <c r="BG2" s="48" t="str">
        <f t="shared" si="0"/>
        <v/>
      </c>
      <c r="BH2" s="48" t="str">
        <f t="shared" si="0"/>
        <v/>
      </c>
      <c r="BI2" s="48" t="str">
        <f t="shared" si="0"/>
        <v/>
      </c>
      <c r="BJ2" s="48" t="str">
        <f t="shared" si="0"/>
        <v/>
      </c>
      <c r="BK2" s="48" t="str">
        <f t="shared" si="0"/>
        <v/>
      </c>
      <c r="BL2" s="48" t="str">
        <f t="shared" si="0"/>
        <v/>
      </c>
      <c r="BM2" s="48" t="str">
        <f t="shared" si="0"/>
        <v/>
      </c>
      <c r="BN2" s="48" t="str">
        <f t="shared" si="0"/>
        <v/>
      </c>
      <c r="BO2" s="48" t="str">
        <f t="shared" si="0"/>
        <v/>
      </c>
      <c r="BP2" s="48" t="str">
        <f t="shared" si="0"/>
        <v/>
      </c>
      <c r="BQ2" s="48" t="str">
        <f t="shared" si="0"/>
        <v/>
      </c>
      <c r="BR2" s="48" t="str">
        <f t="shared" si="0"/>
        <v/>
      </c>
      <c r="BS2" s="49" t="str">
        <f t="shared" si="0"/>
        <v/>
      </c>
      <c r="BT2" s="48" t="str">
        <f t="shared" si="0"/>
        <v/>
      </c>
      <c r="BU2" s="48">
        <f t="shared" si="0"/>
        <v>44774</v>
      </c>
      <c r="BV2" s="48" t="str">
        <f t="shared" si="0"/>
        <v/>
      </c>
      <c r="BW2" s="48" t="str">
        <f t="shared" si="0"/>
        <v/>
      </c>
      <c r="BX2" s="48" t="str">
        <f t="shared" si="0"/>
        <v/>
      </c>
      <c r="BY2" s="48" t="str">
        <f t="shared" si="0"/>
        <v/>
      </c>
      <c r="BZ2" s="48" t="str">
        <f t="shared" si="0"/>
        <v/>
      </c>
      <c r="CA2" s="48" t="str">
        <f t="shared" si="0"/>
        <v/>
      </c>
      <c r="CB2" s="48" t="str">
        <f t="shared" si="0"/>
        <v/>
      </c>
      <c r="CC2" s="48" t="str">
        <f t="shared" si="0"/>
        <v/>
      </c>
      <c r="CD2" s="48" t="str">
        <f t="shared" si="0"/>
        <v/>
      </c>
      <c r="CE2" s="48" t="str">
        <f t="shared" si="0"/>
        <v/>
      </c>
      <c r="CF2" s="48" t="str">
        <f t="shared" si="0"/>
        <v/>
      </c>
      <c r="CG2" s="48" t="str">
        <f t="shared" si="0"/>
        <v/>
      </c>
      <c r="CH2" s="48" t="str">
        <f t="shared" si="0"/>
        <v/>
      </c>
      <c r="CI2" s="48" t="str">
        <f t="shared" si="0"/>
        <v/>
      </c>
      <c r="CJ2" s="48" t="str">
        <f t="shared" si="0"/>
        <v/>
      </c>
      <c r="CK2" s="48" t="str">
        <f t="shared" si="0"/>
        <v/>
      </c>
      <c r="CL2" s="48" t="str">
        <f t="shared" si="0"/>
        <v/>
      </c>
      <c r="CM2" s="48" t="str">
        <f t="shared" si="0"/>
        <v/>
      </c>
      <c r="CN2" s="48" t="str">
        <f t="shared" si="0"/>
        <v/>
      </c>
      <c r="CO2" s="48" t="str">
        <f t="shared" si="0"/>
        <v/>
      </c>
      <c r="CP2" s="48" t="str">
        <f t="shared" si="0"/>
        <v/>
      </c>
      <c r="CQ2" s="48" t="str">
        <f t="shared" si="0"/>
        <v/>
      </c>
      <c r="CR2" s="48" t="str">
        <f t="shared" si="0"/>
        <v/>
      </c>
      <c r="CS2" s="48" t="str">
        <f t="shared" si="0"/>
        <v/>
      </c>
      <c r="CT2" s="48" t="str">
        <f t="shared" si="0"/>
        <v/>
      </c>
      <c r="CU2" s="48" t="str">
        <f t="shared" si="0"/>
        <v/>
      </c>
      <c r="CV2" s="48" t="str">
        <f t="shared" si="0"/>
        <v/>
      </c>
      <c r="CW2" s="48" t="str">
        <f t="shared" si="0"/>
        <v/>
      </c>
      <c r="CX2" s="49" t="str">
        <f t="shared" si="0"/>
        <v/>
      </c>
      <c r="CY2" s="48" t="str">
        <f t="shared" si="0"/>
        <v/>
      </c>
      <c r="CZ2" s="48">
        <f t="shared" si="0"/>
        <v>44805</v>
      </c>
      <c r="DA2" s="48" t="str">
        <f t="shared" si="0"/>
        <v/>
      </c>
    </row>
    <row r="3" spans="1:105" ht="49.5" customHeight="1">
      <c r="A3" s="46"/>
      <c r="B3" s="376"/>
      <c r="C3" s="371"/>
      <c r="D3" s="371"/>
      <c r="E3" s="371"/>
      <c r="F3" s="371"/>
      <c r="G3" s="371"/>
      <c r="H3" s="371"/>
      <c r="I3" s="371"/>
      <c r="J3" s="379">
        <v>44713</v>
      </c>
      <c r="K3" s="380"/>
      <c r="L3" s="50">
        <f>J3</f>
        <v>44713</v>
      </c>
      <c r="M3" s="51">
        <f t="shared" ref="M3:DA3" si="1">L3+1</f>
        <v>44714</v>
      </c>
      <c r="N3" s="51">
        <f t="shared" si="1"/>
        <v>44715</v>
      </c>
      <c r="O3" s="51">
        <f t="shared" si="1"/>
        <v>44716</v>
      </c>
      <c r="P3" s="51">
        <f t="shared" si="1"/>
        <v>44717</v>
      </c>
      <c r="Q3" s="51">
        <f t="shared" si="1"/>
        <v>44718</v>
      </c>
      <c r="R3" s="51">
        <f t="shared" si="1"/>
        <v>44719</v>
      </c>
      <c r="S3" s="51">
        <f t="shared" si="1"/>
        <v>44720</v>
      </c>
      <c r="T3" s="51">
        <f t="shared" si="1"/>
        <v>44721</v>
      </c>
      <c r="U3" s="51">
        <f t="shared" si="1"/>
        <v>44722</v>
      </c>
      <c r="V3" s="51">
        <f t="shared" si="1"/>
        <v>44723</v>
      </c>
      <c r="W3" s="51">
        <f t="shared" si="1"/>
        <v>44724</v>
      </c>
      <c r="X3" s="51">
        <f t="shared" si="1"/>
        <v>44725</v>
      </c>
      <c r="Y3" s="51">
        <f t="shared" si="1"/>
        <v>44726</v>
      </c>
      <c r="Z3" s="51">
        <f t="shared" si="1"/>
        <v>44727</v>
      </c>
      <c r="AA3" s="51">
        <f t="shared" si="1"/>
        <v>44728</v>
      </c>
      <c r="AB3" s="51">
        <f t="shared" si="1"/>
        <v>44729</v>
      </c>
      <c r="AC3" s="51">
        <f t="shared" si="1"/>
        <v>44730</v>
      </c>
      <c r="AD3" s="51">
        <f t="shared" si="1"/>
        <v>44731</v>
      </c>
      <c r="AE3" s="51">
        <f t="shared" si="1"/>
        <v>44732</v>
      </c>
      <c r="AF3" s="51">
        <f t="shared" si="1"/>
        <v>44733</v>
      </c>
      <c r="AG3" s="51">
        <f t="shared" si="1"/>
        <v>44734</v>
      </c>
      <c r="AH3" s="51">
        <f t="shared" si="1"/>
        <v>44735</v>
      </c>
      <c r="AI3" s="51">
        <f t="shared" si="1"/>
        <v>44736</v>
      </c>
      <c r="AJ3" s="51">
        <f t="shared" si="1"/>
        <v>44737</v>
      </c>
      <c r="AK3" s="51">
        <f t="shared" si="1"/>
        <v>44738</v>
      </c>
      <c r="AL3" s="51">
        <f t="shared" si="1"/>
        <v>44739</v>
      </c>
      <c r="AM3" s="51">
        <f t="shared" si="1"/>
        <v>44740</v>
      </c>
      <c r="AN3" s="51">
        <f t="shared" si="1"/>
        <v>44741</v>
      </c>
      <c r="AO3" s="51">
        <f t="shared" si="1"/>
        <v>44742</v>
      </c>
      <c r="AP3" s="51">
        <f t="shared" si="1"/>
        <v>44743</v>
      </c>
      <c r="AQ3" s="51">
        <f t="shared" si="1"/>
        <v>44744</v>
      </c>
      <c r="AR3" s="51">
        <f t="shared" si="1"/>
        <v>44745</v>
      </c>
      <c r="AS3" s="51">
        <f t="shared" si="1"/>
        <v>44746</v>
      </c>
      <c r="AT3" s="51">
        <f t="shared" si="1"/>
        <v>44747</v>
      </c>
      <c r="AU3" s="51">
        <f t="shared" si="1"/>
        <v>44748</v>
      </c>
      <c r="AV3" s="51">
        <f t="shared" si="1"/>
        <v>44749</v>
      </c>
      <c r="AW3" s="51">
        <f t="shared" si="1"/>
        <v>44750</v>
      </c>
      <c r="AX3" s="51">
        <f t="shared" si="1"/>
        <v>44751</v>
      </c>
      <c r="AY3" s="51">
        <f t="shared" si="1"/>
        <v>44752</v>
      </c>
      <c r="AZ3" s="51">
        <f t="shared" si="1"/>
        <v>44753</v>
      </c>
      <c r="BA3" s="51">
        <f t="shared" si="1"/>
        <v>44754</v>
      </c>
      <c r="BB3" s="51">
        <f t="shared" si="1"/>
        <v>44755</v>
      </c>
      <c r="BC3" s="51">
        <f t="shared" si="1"/>
        <v>44756</v>
      </c>
      <c r="BD3" s="51">
        <f t="shared" si="1"/>
        <v>44757</v>
      </c>
      <c r="BE3" s="51">
        <f t="shared" si="1"/>
        <v>44758</v>
      </c>
      <c r="BF3" s="51">
        <f t="shared" si="1"/>
        <v>44759</v>
      </c>
      <c r="BG3" s="51">
        <f t="shared" si="1"/>
        <v>44760</v>
      </c>
      <c r="BH3" s="51">
        <f t="shared" si="1"/>
        <v>44761</v>
      </c>
      <c r="BI3" s="51">
        <f t="shared" si="1"/>
        <v>44762</v>
      </c>
      <c r="BJ3" s="51">
        <f t="shared" si="1"/>
        <v>44763</v>
      </c>
      <c r="BK3" s="51">
        <f t="shared" si="1"/>
        <v>44764</v>
      </c>
      <c r="BL3" s="51">
        <f t="shared" si="1"/>
        <v>44765</v>
      </c>
      <c r="BM3" s="51">
        <f t="shared" si="1"/>
        <v>44766</v>
      </c>
      <c r="BN3" s="51">
        <f t="shared" si="1"/>
        <v>44767</v>
      </c>
      <c r="BO3" s="51">
        <f t="shared" si="1"/>
        <v>44768</v>
      </c>
      <c r="BP3" s="51">
        <f t="shared" si="1"/>
        <v>44769</v>
      </c>
      <c r="BQ3" s="51">
        <f t="shared" si="1"/>
        <v>44770</v>
      </c>
      <c r="BR3" s="51">
        <f t="shared" si="1"/>
        <v>44771</v>
      </c>
      <c r="BS3" s="51">
        <f t="shared" si="1"/>
        <v>44772</v>
      </c>
      <c r="BT3" s="51">
        <f t="shared" si="1"/>
        <v>44773</v>
      </c>
      <c r="BU3" s="51">
        <f t="shared" si="1"/>
        <v>44774</v>
      </c>
      <c r="BV3" s="51">
        <f t="shared" si="1"/>
        <v>44775</v>
      </c>
      <c r="BW3" s="51">
        <f t="shared" si="1"/>
        <v>44776</v>
      </c>
      <c r="BX3" s="51">
        <f t="shared" si="1"/>
        <v>44777</v>
      </c>
      <c r="BY3" s="51">
        <f t="shared" si="1"/>
        <v>44778</v>
      </c>
      <c r="BZ3" s="51">
        <f t="shared" si="1"/>
        <v>44779</v>
      </c>
      <c r="CA3" s="51">
        <f t="shared" si="1"/>
        <v>44780</v>
      </c>
      <c r="CB3" s="51">
        <f t="shared" si="1"/>
        <v>44781</v>
      </c>
      <c r="CC3" s="51">
        <f t="shared" si="1"/>
        <v>44782</v>
      </c>
      <c r="CD3" s="51">
        <f t="shared" si="1"/>
        <v>44783</v>
      </c>
      <c r="CE3" s="51">
        <f t="shared" si="1"/>
        <v>44784</v>
      </c>
      <c r="CF3" s="51">
        <f t="shared" si="1"/>
        <v>44785</v>
      </c>
      <c r="CG3" s="51">
        <f t="shared" si="1"/>
        <v>44786</v>
      </c>
      <c r="CH3" s="51">
        <f t="shared" si="1"/>
        <v>44787</v>
      </c>
      <c r="CI3" s="51">
        <f t="shared" si="1"/>
        <v>44788</v>
      </c>
      <c r="CJ3" s="51">
        <f t="shared" si="1"/>
        <v>44789</v>
      </c>
      <c r="CK3" s="51">
        <f t="shared" si="1"/>
        <v>44790</v>
      </c>
      <c r="CL3" s="51">
        <f t="shared" si="1"/>
        <v>44791</v>
      </c>
      <c r="CM3" s="51">
        <f t="shared" si="1"/>
        <v>44792</v>
      </c>
      <c r="CN3" s="51">
        <f t="shared" si="1"/>
        <v>44793</v>
      </c>
      <c r="CO3" s="51">
        <f t="shared" si="1"/>
        <v>44794</v>
      </c>
      <c r="CP3" s="51">
        <f t="shared" si="1"/>
        <v>44795</v>
      </c>
      <c r="CQ3" s="51">
        <f t="shared" si="1"/>
        <v>44796</v>
      </c>
      <c r="CR3" s="51">
        <f t="shared" si="1"/>
        <v>44797</v>
      </c>
      <c r="CS3" s="51">
        <f t="shared" si="1"/>
        <v>44798</v>
      </c>
      <c r="CT3" s="51">
        <f t="shared" si="1"/>
        <v>44799</v>
      </c>
      <c r="CU3" s="51">
        <f t="shared" si="1"/>
        <v>44800</v>
      </c>
      <c r="CV3" s="51">
        <f t="shared" si="1"/>
        <v>44801</v>
      </c>
      <c r="CW3" s="51">
        <f t="shared" si="1"/>
        <v>44802</v>
      </c>
      <c r="CX3" s="51">
        <f t="shared" si="1"/>
        <v>44803</v>
      </c>
      <c r="CY3" s="51">
        <f t="shared" si="1"/>
        <v>44804</v>
      </c>
      <c r="CZ3" s="51">
        <f t="shared" si="1"/>
        <v>44805</v>
      </c>
      <c r="DA3" s="51">
        <f t="shared" si="1"/>
        <v>44806</v>
      </c>
    </row>
    <row r="4" spans="1:105" ht="31" customHeight="1">
      <c r="A4" s="52"/>
      <c r="B4" s="381" t="s">
        <v>16</v>
      </c>
      <c r="C4" s="382"/>
      <c r="D4" s="383"/>
      <c r="E4" s="53" t="s">
        <v>18</v>
      </c>
      <c r="F4" s="53" t="s">
        <v>228</v>
      </c>
      <c r="G4" s="53" t="s">
        <v>229</v>
      </c>
      <c r="H4" s="53" t="s">
        <v>72</v>
      </c>
      <c r="I4" s="53" t="s">
        <v>73</v>
      </c>
      <c r="J4" s="53" t="s">
        <v>74</v>
      </c>
      <c r="K4" s="54" t="s">
        <v>75</v>
      </c>
      <c r="L4" s="55">
        <f>J3</f>
        <v>44713</v>
      </c>
      <c r="M4" s="56">
        <f t="shared" ref="M4:DA4" si="2">L4+1</f>
        <v>44714</v>
      </c>
      <c r="N4" s="56">
        <f t="shared" si="2"/>
        <v>44715</v>
      </c>
      <c r="O4" s="56">
        <f t="shared" si="2"/>
        <v>44716</v>
      </c>
      <c r="P4" s="56">
        <f t="shared" si="2"/>
        <v>44717</v>
      </c>
      <c r="Q4" s="56">
        <f t="shared" si="2"/>
        <v>44718</v>
      </c>
      <c r="R4" s="56">
        <f t="shared" si="2"/>
        <v>44719</v>
      </c>
      <c r="S4" s="56">
        <f t="shared" si="2"/>
        <v>44720</v>
      </c>
      <c r="T4" s="56">
        <f t="shared" si="2"/>
        <v>44721</v>
      </c>
      <c r="U4" s="56">
        <f t="shared" si="2"/>
        <v>44722</v>
      </c>
      <c r="V4" s="56">
        <f t="shared" si="2"/>
        <v>44723</v>
      </c>
      <c r="W4" s="56">
        <f t="shared" si="2"/>
        <v>44724</v>
      </c>
      <c r="X4" s="56">
        <f t="shared" si="2"/>
        <v>44725</v>
      </c>
      <c r="Y4" s="56">
        <f t="shared" si="2"/>
        <v>44726</v>
      </c>
      <c r="Z4" s="56">
        <f t="shared" si="2"/>
        <v>44727</v>
      </c>
      <c r="AA4" s="56">
        <f t="shared" si="2"/>
        <v>44728</v>
      </c>
      <c r="AB4" s="56">
        <f t="shared" si="2"/>
        <v>44729</v>
      </c>
      <c r="AC4" s="56">
        <f t="shared" si="2"/>
        <v>44730</v>
      </c>
      <c r="AD4" s="56">
        <f t="shared" si="2"/>
        <v>44731</v>
      </c>
      <c r="AE4" s="56">
        <f t="shared" si="2"/>
        <v>44732</v>
      </c>
      <c r="AF4" s="56">
        <f t="shared" si="2"/>
        <v>44733</v>
      </c>
      <c r="AG4" s="56">
        <f t="shared" si="2"/>
        <v>44734</v>
      </c>
      <c r="AH4" s="56">
        <f t="shared" si="2"/>
        <v>44735</v>
      </c>
      <c r="AI4" s="56">
        <f t="shared" si="2"/>
        <v>44736</v>
      </c>
      <c r="AJ4" s="56">
        <f t="shared" si="2"/>
        <v>44737</v>
      </c>
      <c r="AK4" s="56">
        <f t="shared" si="2"/>
        <v>44738</v>
      </c>
      <c r="AL4" s="56">
        <f t="shared" si="2"/>
        <v>44739</v>
      </c>
      <c r="AM4" s="56">
        <f t="shared" si="2"/>
        <v>44740</v>
      </c>
      <c r="AN4" s="56">
        <f t="shared" si="2"/>
        <v>44741</v>
      </c>
      <c r="AO4" s="56">
        <f t="shared" si="2"/>
        <v>44742</v>
      </c>
      <c r="AP4" s="56">
        <f t="shared" si="2"/>
        <v>44743</v>
      </c>
      <c r="AQ4" s="56">
        <f t="shared" si="2"/>
        <v>44744</v>
      </c>
      <c r="AR4" s="56">
        <f t="shared" si="2"/>
        <v>44745</v>
      </c>
      <c r="AS4" s="56">
        <f t="shared" si="2"/>
        <v>44746</v>
      </c>
      <c r="AT4" s="56">
        <f t="shared" si="2"/>
        <v>44747</v>
      </c>
      <c r="AU4" s="56">
        <f t="shared" si="2"/>
        <v>44748</v>
      </c>
      <c r="AV4" s="56">
        <f t="shared" si="2"/>
        <v>44749</v>
      </c>
      <c r="AW4" s="56">
        <f t="shared" si="2"/>
        <v>44750</v>
      </c>
      <c r="AX4" s="56">
        <f t="shared" si="2"/>
        <v>44751</v>
      </c>
      <c r="AY4" s="56">
        <f t="shared" si="2"/>
        <v>44752</v>
      </c>
      <c r="AZ4" s="56">
        <f t="shared" si="2"/>
        <v>44753</v>
      </c>
      <c r="BA4" s="56">
        <f t="shared" si="2"/>
        <v>44754</v>
      </c>
      <c r="BB4" s="56">
        <f t="shared" si="2"/>
        <v>44755</v>
      </c>
      <c r="BC4" s="56">
        <f t="shared" si="2"/>
        <v>44756</v>
      </c>
      <c r="BD4" s="56">
        <f t="shared" si="2"/>
        <v>44757</v>
      </c>
      <c r="BE4" s="56">
        <f t="shared" si="2"/>
        <v>44758</v>
      </c>
      <c r="BF4" s="56">
        <f t="shared" si="2"/>
        <v>44759</v>
      </c>
      <c r="BG4" s="56">
        <f t="shared" si="2"/>
        <v>44760</v>
      </c>
      <c r="BH4" s="56">
        <f t="shared" si="2"/>
        <v>44761</v>
      </c>
      <c r="BI4" s="56">
        <f t="shared" si="2"/>
        <v>44762</v>
      </c>
      <c r="BJ4" s="56">
        <f t="shared" si="2"/>
        <v>44763</v>
      </c>
      <c r="BK4" s="56">
        <f t="shared" si="2"/>
        <v>44764</v>
      </c>
      <c r="BL4" s="56">
        <f t="shared" si="2"/>
        <v>44765</v>
      </c>
      <c r="BM4" s="56">
        <f t="shared" si="2"/>
        <v>44766</v>
      </c>
      <c r="BN4" s="56">
        <f t="shared" si="2"/>
        <v>44767</v>
      </c>
      <c r="BO4" s="56">
        <f t="shared" si="2"/>
        <v>44768</v>
      </c>
      <c r="BP4" s="56">
        <f t="shared" si="2"/>
        <v>44769</v>
      </c>
      <c r="BQ4" s="56">
        <f t="shared" si="2"/>
        <v>44770</v>
      </c>
      <c r="BR4" s="56">
        <f t="shared" si="2"/>
        <v>44771</v>
      </c>
      <c r="BS4" s="56">
        <f t="shared" si="2"/>
        <v>44772</v>
      </c>
      <c r="BT4" s="56">
        <f t="shared" si="2"/>
        <v>44773</v>
      </c>
      <c r="BU4" s="56">
        <f t="shared" si="2"/>
        <v>44774</v>
      </c>
      <c r="BV4" s="56">
        <f t="shared" si="2"/>
        <v>44775</v>
      </c>
      <c r="BW4" s="56">
        <f t="shared" si="2"/>
        <v>44776</v>
      </c>
      <c r="BX4" s="56">
        <f t="shared" si="2"/>
        <v>44777</v>
      </c>
      <c r="BY4" s="56">
        <f t="shared" si="2"/>
        <v>44778</v>
      </c>
      <c r="BZ4" s="56">
        <f t="shared" si="2"/>
        <v>44779</v>
      </c>
      <c r="CA4" s="56">
        <f t="shared" si="2"/>
        <v>44780</v>
      </c>
      <c r="CB4" s="56">
        <f t="shared" si="2"/>
        <v>44781</v>
      </c>
      <c r="CC4" s="56">
        <f t="shared" si="2"/>
        <v>44782</v>
      </c>
      <c r="CD4" s="56">
        <f t="shared" si="2"/>
        <v>44783</v>
      </c>
      <c r="CE4" s="56">
        <f t="shared" si="2"/>
        <v>44784</v>
      </c>
      <c r="CF4" s="56">
        <f t="shared" si="2"/>
        <v>44785</v>
      </c>
      <c r="CG4" s="56">
        <f t="shared" si="2"/>
        <v>44786</v>
      </c>
      <c r="CH4" s="56">
        <f t="shared" si="2"/>
        <v>44787</v>
      </c>
      <c r="CI4" s="56">
        <f t="shared" si="2"/>
        <v>44788</v>
      </c>
      <c r="CJ4" s="56">
        <f t="shared" si="2"/>
        <v>44789</v>
      </c>
      <c r="CK4" s="56">
        <f t="shared" si="2"/>
        <v>44790</v>
      </c>
      <c r="CL4" s="56">
        <f t="shared" si="2"/>
        <v>44791</v>
      </c>
      <c r="CM4" s="56">
        <f t="shared" si="2"/>
        <v>44792</v>
      </c>
      <c r="CN4" s="56">
        <f t="shared" si="2"/>
        <v>44793</v>
      </c>
      <c r="CO4" s="56">
        <f t="shared" si="2"/>
        <v>44794</v>
      </c>
      <c r="CP4" s="56">
        <f t="shared" si="2"/>
        <v>44795</v>
      </c>
      <c r="CQ4" s="56">
        <f t="shared" si="2"/>
        <v>44796</v>
      </c>
      <c r="CR4" s="56">
        <f t="shared" si="2"/>
        <v>44797</v>
      </c>
      <c r="CS4" s="56">
        <f t="shared" si="2"/>
        <v>44798</v>
      </c>
      <c r="CT4" s="56">
        <f t="shared" si="2"/>
        <v>44799</v>
      </c>
      <c r="CU4" s="56">
        <f t="shared" si="2"/>
        <v>44800</v>
      </c>
      <c r="CV4" s="56">
        <f t="shared" si="2"/>
        <v>44801</v>
      </c>
      <c r="CW4" s="56">
        <f t="shared" si="2"/>
        <v>44802</v>
      </c>
      <c r="CX4" s="56">
        <f t="shared" si="2"/>
        <v>44803</v>
      </c>
      <c r="CY4" s="56">
        <f t="shared" si="2"/>
        <v>44804</v>
      </c>
      <c r="CZ4" s="56">
        <f t="shared" si="2"/>
        <v>44805</v>
      </c>
      <c r="DA4" s="56">
        <f t="shared" si="2"/>
        <v>44806</v>
      </c>
    </row>
    <row r="5" spans="1:105" ht="26.25" customHeight="1" thickBot="1">
      <c r="A5" s="57"/>
      <c r="B5" s="368" t="s">
        <v>76</v>
      </c>
      <c r="C5" s="369"/>
      <c r="D5" s="369"/>
      <c r="E5" s="58"/>
      <c r="F5" s="59">
        <v>44713</v>
      </c>
      <c r="G5" s="59">
        <v>44742</v>
      </c>
      <c r="H5" s="58"/>
      <c r="I5" s="60">
        <f t="shared" ref="I5:I12" ca="1" si="3">G5-TODAY()</f>
        <v>-195</v>
      </c>
      <c r="J5" s="58"/>
      <c r="K5" s="61"/>
      <c r="L5" s="62"/>
      <c r="M5" s="63"/>
      <c r="N5" s="63"/>
      <c r="O5" s="63"/>
      <c r="P5" s="63"/>
      <c r="Q5" s="63"/>
      <c r="R5" s="63"/>
      <c r="S5" s="63"/>
      <c r="T5" s="63"/>
      <c r="U5" s="63"/>
      <c r="V5" s="63"/>
      <c r="W5" s="63"/>
      <c r="X5" s="63"/>
      <c r="Y5" s="63"/>
      <c r="Z5" s="63"/>
      <c r="AA5" s="63"/>
      <c r="AB5" s="63"/>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row>
    <row r="6" spans="1:105" ht="26.25" customHeight="1" outlineLevel="1">
      <c r="A6" s="65"/>
      <c r="B6" s="354" t="s">
        <v>20</v>
      </c>
      <c r="C6" s="342"/>
      <c r="D6" s="343"/>
      <c r="E6" s="20"/>
      <c r="F6" s="66">
        <v>44713</v>
      </c>
      <c r="G6" s="19">
        <v>44722</v>
      </c>
      <c r="H6" s="19"/>
      <c r="I6" s="67">
        <f t="shared" ca="1" si="3"/>
        <v>-215</v>
      </c>
      <c r="J6" s="68"/>
      <c r="K6" s="69" t="s">
        <v>230</v>
      </c>
      <c r="L6" s="70"/>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row>
    <row r="7" spans="1:105" ht="26.25" customHeight="1" outlineLevel="1">
      <c r="A7" s="57"/>
      <c r="B7" s="266" t="s">
        <v>213</v>
      </c>
      <c r="C7" s="330" t="s">
        <v>21</v>
      </c>
      <c r="D7" s="331"/>
      <c r="E7" s="72"/>
      <c r="F7" s="9">
        <v>44713</v>
      </c>
      <c r="G7" s="9">
        <v>44714</v>
      </c>
      <c r="H7" s="9">
        <v>44715</v>
      </c>
      <c r="I7" s="67">
        <f t="shared" ca="1" si="3"/>
        <v>-223</v>
      </c>
      <c r="J7" s="11"/>
      <c r="K7" s="69" t="s">
        <v>78</v>
      </c>
      <c r="L7" s="73"/>
      <c r="M7" s="74"/>
      <c r="N7" s="75"/>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row>
    <row r="8" spans="1:105" ht="26.25" customHeight="1" outlineLevel="1">
      <c r="A8" s="57"/>
      <c r="B8" s="266"/>
      <c r="C8" s="330" t="s">
        <v>22</v>
      </c>
      <c r="D8" s="331"/>
      <c r="E8" s="76"/>
      <c r="F8" s="9">
        <v>44718</v>
      </c>
      <c r="G8" s="9">
        <v>44720</v>
      </c>
      <c r="H8" s="9">
        <v>44722</v>
      </c>
      <c r="I8" s="67">
        <f t="shared" ca="1" si="3"/>
        <v>-217</v>
      </c>
      <c r="J8" s="11"/>
      <c r="K8" s="69" t="s">
        <v>78</v>
      </c>
      <c r="L8" s="73"/>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row>
    <row r="9" spans="1:105" ht="26.25" customHeight="1" outlineLevel="1">
      <c r="A9" s="57"/>
      <c r="B9" s="266"/>
      <c r="C9" s="330" t="s">
        <v>23</v>
      </c>
      <c r="D9" s="331"/>
      <c r="E9" s="76"/>
      <c r="F9" s="9">
        <v>44720</v>
      </c>
      <c r="G9" s="9">
        <v>44720</v>
      </c>
      <c r="H9" s="9"/>
      <c r="I9" s="67">
        <f t="shared" ca="1" si="3"/>
        <v>-217</v>
      </c>
      <c r="J9" s="13"/>
      <c r="K9" s="69" t="s">
        <v>78</v>
      </c>
      <c r="L9" s="73"/>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row>
    <row r="10" spans="1:105" ht="26.25" customHeight="1" outlineLevel="1">
      <c r="A10" s="57"/>
      <c r="B10" s="266"/>
      <c r="C10" s="330" t="s">
        <v>24</v>
      </c>
      <c r="D10" s="331"/>
      <c r="E10" s="76"/>
      <c r="F10" s="9">
        <v>44720</v>
      </c>
      <c r="G10" s="9">
        <v>44720</v>
      </c>
      <c r="H10" s="9"/>
      <c r="I10" s="67">
        <f t="shared" ca="1" si="3"/>
        <v>-217</v>
      </c>
      <c r="J10" s="13"/>
      <c r="K10" s="69" t="s">
        <v>78</v>
      </c>
      <c r="L10" s="73"/>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row>
    <row r="11" spans="1:105" ht="26.25" customHeight="1" outlineLevel="1">
      <c r="A11" s="57"/>
      <c r="B11" s="266"/>
      <c r="C11" s="330" t="s">
        <v>25</v>
      </c>
      <c r="D11" s="331"/>
      <c r="E11" s="76"/>
      <c r="F11" s="9">
        <v>44720</v>
      </c>
      <c r="G11" s="9">
        <v>44720</v>
      </c>
      <c r="H11" s="9"/>
      <c r="I11" s="67">
        <f t="shared" ca="1" si="3"/>
        <v>-217</v>
      </c>
      <c r="J11" s="13"/>
      <c r="K11" s="77" t="s">
        <v>79</v>
      </c>
      <c r="L11" s="73"/>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row>
    <row r="12" spans="1:105" ht="26.25" customHeight="1" outlineLevel="1">
      <c r="A12" s="57"/>
      <c r="B12" s="266"/>
      <c r="C12" s="330" t="s">
        <v>26</v>
      </c>
      <c r="D12" s="331"/>
      <c r="E12" s="76"/>
      <c r="F12" s="9">
        <v>44720</v>
      </c>
      <c r="G12" s="9">
        <v>44720</v>
      </c>
      <c r="H12" s="9"/>
      <c r="I12" s="67">
        <f t="shared" ca="1" si="3"/>
        <v>-217</v>
      </c>
      <c r="J12" s="78"/>
      <c r="K12" s="69" t="s">
        <v>80</v>
      </c>
      <c r="L12" s="73"/>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9"/>
      <c r="AP12" s="79"/>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row>
    <row r="13" spans="1:105" ht="26.25" customHeight="1" outlineLevel="1" thickBot="1">
      <c r="A13" s="57"/>
      <c r="B13" s="268"/>
      <c r="C13" s="373"/>
      <c r="D13" s="365"/>
      <c r="E13" s="17"/>
      <c r="F13" s="16"/>
      <c r="G13" s="16"/>
      <c r="H13" s="16"/>
      <c r="I13" s="17"/>
      <c r="J13" s="80"/>
      <c r="K13" s="81"/>
      <c r="L13" s="82"/>
      <c r="M13" s="83"/>
      <c r="N13" s="83"/>
      <c r="O13" s="83"/>
      <c r="P13" s="83"/>
      <c r="Q13" s="83"/>
      <c r="R13" s="83"/>
      <c r="S13" s="83"/>
      <c r="T13" s="83"/>
      <c r="U13" s="83"/>
      <c r="V13" s="83"/>
      <c r="W13" s="83"/>
      <c r="X13" s="83"/>
      <c r="Y13" s="83"/>
      <c r="Z13" s="83"/>
      <c r="AA13" s="83"/>
      <c r="AB13" s="83"/>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row>
    <row r="14" spans="1:105" ht="26.25" customHeight="1" outlineLevel="1">
      <c r="A14" s="65"/>
      <c r="B14" s="354" t="s">
        <v>27</v>
      </c>
      <c r="C14" s="342"/>
      <c r="D14" s="343"/>
      <c r="E14" s="20"/>
      <c r="F14" s="66">
        <v>44720</v>
      </c>
      <c r="G14" s="66">
        <v>44732</v>
      </c>
      <c r="H14" s="19"/>
      <c r="I14" s="67">
        <f t="shared" ref="I14:I18" ca="1" si="4">G14-TODAY()</f>
        <v>-205</v>
      </c>
      <c r="J14" s="21"/>
      <c r="K14" s="69" t="s">
        <v>81</v>
      </c>
      <c r="L14" s="85"/>
      <c r="M14" s="86"/>
      <c r="N14" s="86"/>
      <c r="O14" s="86"/>
      <c r="P14" s="86"/>
      <c r="Q14" s="86"/>
      <c r="R14" s="86"/>
      <c r="S14" s="86"/>
      <c r="T14" s="86"/>
      <c r="U14" s="86"/>
      <c r="V14" s="86"/>
      <c r="W14" s="86"/>
      <c r="X14" s="86"/>
      <c r="Y14" s="86"/>
      <c r="Z14" s="86"/>
      <c r="AA14" s="86"/>
      <c r="AB14" s="86"/>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row>
    <row r="15" spans="1:105" ht="26.25" customHeight="1" outlineLevel="1">
      <c r="A15" s="57"/>
      <c r="B15" s="266" t="s">
        <v>213</v>
      </c>
      <c r="C15" s="330" t="s">
        <v>28</v>
      </c>
      <c r="D15" s="331"/>
      <c r="E15" s="88"/>
      <c r="F15" s="9">
        <v>44720</v>
      </c>
      <c r="G15" s="9">
        <v>44721</v>
      </c>
      <c r="H15" s="22"/>
      <c r="I15" s="67">
        <f t="shared" ca="1" si="4"/>
        <v>-216</v>
      </c>
      <c r="J15" s="11"/>
      <c r="K15" s="77" t="s">
        <v>79</v>
      </c>
      <c r="L15" s="89"/>
      <c r="M15" s="90"/>
      <c r="N15" s="90"/>
      <c r="O15" s="90"/>
      <c r="P15" s="90"/>
      <c r="Q15" s="90"/>
      <c r="R15" s="90"/>
      <c r="S15" s="90"/>
      <c r="T15" s="90"/>
      <c r="U15" s="90"/>
      <c r="V15" s="90"/>
      <c r="W15" s="90"/>
      <c r="X15" s="90"/>
      <c r="Y15" s="90"/>
      <c r="Z15" s="90"/>
      <c r="AA15" s="90"/>
      <c r="AB15" s="90"/>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row>
    <row r="16" spans="1:105" ht="26.25" customHeight="1" outlineLevel="1">
      <c r="A16" s="57"/>
      <c r="B16" s="266"/>
      <c r="C16" s="330" t="s">
        <v>29</v>
      </c>
      <c r="D16" s="331"/>
      <c r="E16" s="88"/>
      <c r="F16" s="9">
        <v>44721</v>
      </c>
      <c r="G16" s="9">
        <v>44722</v>
      </c>
      <c r="H16" s="22"/>
      <c r="I16" s="67">
        <f t="shared" ca="1" si="4"/>
        <v>-215</v>
      </c>
      <c r="J16" s="11"/>
      <c r="K16" s="77" t="s">
        <v>79</v>
      </c>
      <c r="L16" s="89"/>
      <c r="M16" s="90"/>
      <c r="N16" s="90"/>
      <c r="O16" s="90"/>
      <c r="P16" s="90"/>
      <c r="Q16" s="90"/>
      <c r="R16" s="90"/>
      <c r="S16" s="90"/>
      <c r="T16" s="90"/>
      <c r="U16" s="90"/>
      <c r="V16" s="90"/>
      <c r="W16" s="90"/>
      <c r="X16" s="90"/>
      <c r="Y16" s="90"/>
      <c r="Z16" s="90"/>
      <c r="AA16" s="90"/>
      <c r="AB16" s="90"/>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row>
    <row r="17" spans="1:105" ht="26.25" customHeight="1" outlineLevel="1">
      <c r="A17" s="57"/>
      <c r="B17" s="266"/>
      <c r="C17" s="330" t="s">
        <v>30</v>
      </c>
      <c r="D17" s="331"/>
      <c r="E17" s="88"/>
      <c r="F17" s="9">
        <v>44722</v>
      </c>
      <c r="G17" s="9">
        <v>44727</v>
      </c>
      <c r="H17" s="23"/>
      <c r="I17" s="67">
        <f t="shared" ca="1" si="4"/>
        <v>-210</v>
      </c>
      <c r="J17" s="92"/>
      <c r="K17" s="77" t="s">
        <v>79</v>
      </c>
      <c r="L17" s="89"/>
      <c r="M17" s="90"/>
      <c r="N17" s="90"/>
      <c r="O17" s="90"/>
      <c r="P17" s="90"/>
      <c r="Q17" s="90"/>
      <c r="R17" s="90"/>
      <c r="S17" s="90"/>
      <c r="T17" s="90"/>
      <c r="U17" s="90"/>
      <c r="V17" s="90"/>
      <c r="W17" s="90"/>
      <c r="X17" s="90"/>
      <c r="Y17" s="90"/>
      <c r="Z17" s="90"/>
      <c r="AA17" s="90"/>
      <c r="AB17" s="90"/>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row>
    <row r="18" spans="1:105" ht="26.25" customHeight="1" outlineLevel="1">
      <c r="A18" s="57"/>
      <c r="B18" s="266"/>
      <c r="C18" s="330" t="s">
        <v>31</v>
      </c>
      <c r="D18" s="331"/>
      <c r="E18" s="76"/>
      <c r="F18" s="9">
        <v>44728</v>
      </c>
      <c r="G18" s="9">
        <v>44729</v>
      </c>
      <c r="H18" s="9"/>
      <c r="I18" s="67">
        <f t="shared" ca="1" si="4"/>
        <v>-208</v>
      </c>
      <c r="J18" s="11"/>
      <c r="K18" s="77" t="s">
        <v>79</v>
      </c>
      <c r="L18" s="89"/>
      <c r="M18" s="90"/>
      <c r="N18" s="90"/>
      <c r="O18" s="90"/>
      <c r="P18" s="90"/>
      <c r="Q18" s="90"/>
      <c r="R18" s="90"/>
      <c r="S18" s="90"/>
      <c r="T18" s="90"/>
      <c r="U18" s="90"/>
      <c r="V18" s="90"/>
      <c r="W18" s="90"/>
      <c r="X18" s="90"/>
      <c r="Y18" s="90"/>
      <c r="Z18" s="90"/>
      <c r="AA18" s="90"/>
      <c r="AB18" s="90"/>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row>
    <row r="19" spans="1:105" ht="26.25" customHeight="1" outlineLevel="1">
      <c r="A19" s="57"/>
      <c r="B19" s="266"/>
      <c r="C19" s="330" t="s">
        <v>32</v>
      </c>
      <c r="D19" s="331"/>
      <c r="E19" s="76"/>
      <c r="F19" s="9"/>
      <c r="G19" s="9"/>
      <c r="H19" s="9"/>
      <c r="I19" s="67"/>
      <c r="J19" s="11"/>
      <c r="K19" s="93"/>
      <c r="L19" s="89"/>
      <c r="M19" s="90"/>
      <c r="N19" s="90"/>
      <c r="O19" s="90"/>
      <c r="P19" s="90"/>
      <c r="Q19" s="90"/>
      <c r="R19" s="90"/>
      <c r="S19" s="90"/>
      <c r="T19" s="90"/>
      <c r="U19" s="90"/>
      <c r="V19" s="90"/>
      <c r="W19" s="90"/>
      <c r="X19" s="90"/>
      <c r="Y19" s="90"/>
      <c r="Z19" s="90"/>
      <c r="AA19" s="90"/>
      <c r="AB19" s="90"/>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row>
    <row r="20" spans="1:105" ht="26.25" customHeight="1" outlineLevel="1" thickBot="1">
      <c r="A20" s="57"/>
      <c r="B20" s="268"/>
      <c r="C20" s="373"/>
      <c r="D20" s="365"/>
      <c r="E20" s="25"/>
      <c r="F20" s="24"/>
      <c r="G20" s="24"/>
      <c r="H20" s="24"/>
      <c r="I20" s="94"/>
      <c r="J20" s="18"/>
      <c r="K20" s="81"/>
      <c r="L20" s="82"/>
      <c r="M20" s="83"/>
      <c r="N20" s="83"/>
      <c r="O20" s="83"/>
      <c r="P20" s="83"/>
      <c r="Q20" s="83"/>
      <c r="R20" s="83"/>
      <c r="S20" s="83"/>
      <c r="T20" s="83"/>
      <c r="U20" s="83"/>
      <c r="V20" s="83"/>
      <c r="W20" s="83"/>
      <c r="X20" s="83"/>
      <c r="Y20" s="83"/>
      <c r="Z20" s="83"/>
      <c r="AA20" s="83"/>
      <c r="AB20" s="83"/>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row>
    <row r="21" spans="1:105" ht="26.25" customHeight="1" outlineLevel="1">
      <c r="A21" s="57"/>
      <c r="B21" s="354" t="s">
        <v>33</v>
      </c>
      <c r="C21" s="342"/>
      <c r="D21" s="343"/>
      <c r="E21" s="95"/>
      <c r="F21" s="96"/>
      <c r="G21" s="97"/>
      <c r="H21" s="97"/>
      <c r="I21" s="67">
        <f t="shared" ref="I21:I26" ca="1" si="5">G21-TODAY()</f>
        <v>-44937</v>
      </c>
      <c r="J21" s="21"/>
      <c r="K21" s="98" t="s">
        <v>82</v>
      </c>
      <c r="L21" s="85"/>
      <c r="M21" s="86"/>
      <c r="N21" s="86"/>
      <c r="O21" s="86"/>
      <c r="P21" s="86"/>
      <c r="Q21" s="86"/>
      <c r="R21" s="86"/>
      <c r="S21" s="86"/>
      <c r="T21" s="86"/>
      <c r="U21" s="86"/>
      <c r="V21" s="86"/>
      <c r="W21" s="86"/>
      <c r="X21" s="86"/>
      <c r="Y21" s="86"/>
      <c r="Z21" s="86"/>
      <c r="AA21" s="86"/>
      <c r="AB21" s="86"/>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row>
    <row r="22" spans="1:105" ht="26.25" customHeight="1" outlineLevel="1">
      <c r="A22" s="57"/>
      <c r="B22" s="266" t="s">
        <v>213</v>
      </c>
      <c r="C22" s="330" t="s">
        <v>34</v>
      </c>
      <c r="D22" s="331"/>
      <c r="E22" s="99"/>
      <c r="F22" s="100"/>
      <c r="G22" s="26"/>
      <c r="H22" s="26"/>
      <c r="I22" s="67">
        <f t="shared" ca="1" si="5"/>
        <v>-44937</v>
      </c>
      <c r="J22" s="21"/>
      <c r="K22" s="98" t="s">
        <v>83</v>
      </c>
      <c r="L22" s="85"/>
      <c r="M22" s="86"/>
      <c r="N22" s="86"/>
      <c r="O22" s="86"/>
      <c r="P22" s="86"/>
      <c r="Q22" s="86"/>
      <c r="R22" s="86"/>
      <c r="S22" s="86"/>
      <c r="T22" s="86"/>
      <c r="U22" s="86"/>
      <c r="V22" s="86"/>
      <c r="W22" s="86"/>
      <c r="X22" s="86"/>
      <c r="Y22" s="86"/>
      <c r="Z22" s="86"/>
      <c r="AA22" s="86"/>
      <c r="AB22" s="86"/>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row>
    <row r="23" spans="1:105" ht="26.25" customHeight="1" outlineLevel="1">
      <c r="A23" s="57"/>
      <c r="B23" s="266"/>
      <c r="C23" s="330" t="s">
        <v>35</v>
      </c>
      <c r="D23" s="331"/>
      <c r="E23" s="76"/>
      <c r="F23" s="9"/>
      <c r="G23" s="9"/>
      <c r="H23" s="9"/>
      <c r="I23" s="67">
        <f t="shared" ca="1" si="5"/>
        <v>-44937</v>
      </c>
      <c r="J23" s="11"/>
      <c r="K23" s="77" t="s">
        <v>79</v>
      </c>
      <c r="L23" s="89"/>
      <c r="M23" s="90"/>
      <c r="N23" s="90"/>
      <c r="O23" s="90"/>
      <c r="P23" s="90"/>
      <c r="Q23" s="90"/>
      <c r="R23" s="90"/>
      <c r="S23" s="90"/>
      <c r="T23" s="90"/>
      <c r="U23" s="90"/>
      <c r="V23" s="90"/>
      <c r="W23" s="90"/>
      <c r="X23" s="90"/>
      <c r="Y23" s="90"/>
      <c r="Z23" s="90"/>
      <c r="AA23" s="90"/>
      <c r="AB23" s="90"/>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row>
    <row r="24" spans="1:105" ht="26.25" customHeight="1" outlineLevel="1">
      <c r="A24" s="57"/>
      <c r="B24" s="266"/>
      <c r="C24" s="330" t="s">
        <v>36</v>
      </c>
      <c r="D24" s="331"/>
      <c r="E24" s="101"/>
      <c r="F24" s="28"/>
      <c r="G24" s="28"/>
      <c r="H24" s="28"/>
      <c r="I24" s="67">
        <f t="shared" ca="1" si="5"/>
        <v>-44937</v>
      </c>
      <c r="J24" s="15"/>
      <c r="K24" s="77" t="s">
        <v>79</v>
      </c>
      <c r="L24" s="102"/>
      <c r="M24" s="103"/>
      <c r="N24" s="103"/>
      <c r="O24" s="103"/>
      <c r="P24" s="103"/>
      <c r="Q24" s="103"/>
      <c r="R24" s="103"/>
      <c r="S24" s="103"/>
      <c r="T24" s="103"/>
      <c r="U24" s="103"/>
      <c r="V24" s="103"/>
      <c r="W24" s="103"/>
      <c r="X24" s="103"/>
      <c r="Y24" s="103"/>
      <c r="Z24" s="103"/>
      <c r="AA24" s="103"/>
      <c r="AB24" s="103"/>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row>
    <row r="25" spans="1:105" ht="26.25" customHeight="1" outlineLevel="1">
      <c r="A25" s="57"/>
      <c r="B25" s="266"/>
      <c r="C25" s="330" t="s">
        <v>37</v>
      </c>
      <c r="D25" s="331"/>
      <c r="E25" s="101"/>
      <c r="F25" s="28"/>
      <c r="G25" s="28"/>
      <c r="H25" s="28"/>
      <c r="I25" s="67">
        <f t="shared" ca="1" si="5"/>
        <v>-44937</v>
      </c>
      <c r="J25" s="15"/>
      <c r="K25" s="77" t="s">
        <v>79</v>
      </c>
      <c r="L25" s="102"/>
      <c r="M25" s="103"/>
      <c r="N25" s="103"/>
      <c r="O25" s="103"/>
      <c r="P25" s="103"/>
      <c r="Q25" s="103"/>
      <c r="R25" s="103"/>
      <c r="S25" s="103"/>
      <c r="T25" s="103"/>
      <c r="U25" s="103"/>
      <c r="V25" s="103"/>
      <c r="W25" s="103"/>
      <c r="X25" s="103"/>
      <c r="Y25" s="103"/>
      <c r="Z25" s="103"/>
      <c r="AA25" s="103"/>
      <c r="AB25" s="103"/>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row>
    <row r="26" spans="1:105" ht="26.25" customHeight="1" outlineLevel="1">
      <c r="A26" s="57"/>
      <c r="B26" s="266"/>
      <c r="C26" s="330" t="s">
        <v>38</v>
      </c>
      <c r="D26" s="331"/>
      <c r="E26" s="101"/>
      <c r="F26" s="28"/>
      <c r="G26" s="28"/>
      <c r="H26" s="28"/>
      <c r="I26" s="67">
        <f t="shared" ca="1" si="5"/>
        <v>-44937</v>
      </c>
      <c r="J26" s="15"/>
      <c r="K26" s="77" t="s">
        <v>79</v>
      </c>
      <c r="L26" s="102"/>
      <c r="M26" s="103"/>
      <c r="N26" s="103"/>
      <c r="O26" s="103"/>
      <c r="P26" s="103"/>
      <c r="Q26" s="103"/>
      <c r="R26" s="103"/>
      <c r="S26" s="103"/>
      <c r="T26" s="103"/>
      <c r="U26" s="103"/>
      <c r="V26" s="103"/>
      <c r="W26" s="103"/>
      <c r="X26" s="103"/>
      <c r="Y26" s="103"/>
      <c r="Z26" s="103"/>
      <c r="AA26" s="103"/>
      <c r="AB26" s="103"/>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row>
    <row r="27" spans="1:105" ht="26.25" customHeight="1" outlineLevel="1" thickBot="1">
      <c r="A27" s="57"/>
      <c r="B27" s="268"/>
      <c r="C27" s="373"/>
      <c r="D27" s="365"/>
      <c r="E27" s="25"/>
      <c r="F27" s="24"/>
      <c r="G27" s="24"/>
      <c r="H27" s="24"/>
      <c r="I27" s="94"/>
      <c r="J27" s="18"/>
      <c r="K27" s="81"/>
      <c r="L27" s="82"/>
      <c r="M27" s="83"/>
      <c r="N27" s="83"/>
      <c r="O27" s="83"/>
      <c r="P27" s="83"/>
      <c r="Q27" s="83"/>
      <c r="R27" s="83"/>
      <c r="S27" s="83"/>
      <c r="T27" s="83"/>
      <c r="U27" s="83"/>
      <c r="V27" s="83"/>
      <c r="W27" s="83"/>
      <c r="X27" s="83"/>
      <c r="Y27" s="83"/>
      <c r="Z27" s="83"/>
      <c r="AA27" s="83"/>
      <c r="AB27" s="83"/>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row>
    <row r="28" spans="1:105" ht="26.25" customHeight="1" outlineLevel="1">
      <c r="A28" s="57"/>
      <c r="B28" s="354" t="s">
        <v>39</v>
      </c>
      <c r="C28" s="342"/>
      <c r="D28" s="343"/>
      <c r="E28" s="95"/>
      <c r="F28" s="96"/>
      <c r="G28" s="97"/>
      <c r="H28" s="97"/>
      <c r="I28" s="67">
        <f t="shared" ref="I28:I29" ca="1" si="6">G28-TODAY()</f>
        <v>-44937</v>
      </c>
      <c r="J28" s="21"/>
      <c r="K28" s="77" t="s">
        <v>79</v>
      </c>
      <c r="L28" s="85"/>
      <c r="M28" s="86"/>
      <c r="N28" s="86"/>
      <c r="O28" s="86"/>
      <c r="P28" s="86"/>
      <c r="Q28" s="86"/>
      <c r="R28" s="86"/>
      <c r="S28" s="86"/>
      <c r="T28" s="86"/>
      <c r="U28" s="86"/>
      <c r="V28" s="86"/>
      <c r="W28" s="86"/>
      <c r="X28" s="86"/>
      <c r="Y28" s="86"/>
      <c r="Z28" s="86"/>
      <c r="AA28" s="86"/>
      <c r="AB28" s="86"/>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row>
    <row r="29" spans="1:105" ht="26.25" customHeight="1" outlineLevel="1">
      <c r="A29" s="57"/>
      <c r="B29" s="266" t="s">
        <v>213</v>
      </c>
      <c r="C29" s="330" t="s">
        <v>84</v>
      </c>
      <c r="D29" s="331"/>
      <c r="E29" s="76"/>
      <c r="F29" s="9"/>
      <c r="G29" s="9"/>
      <c r="H29" s="9"/>
      <c r="I29" s="67">
        <f t="shared" ca="1" si="6"/>
        <v>-44937</v>
      </c>
      <c r="J29" s="11"/>
      <c r="K29" s="105" t="s">
        <v>79</v>
      </c>
      <c r="L29" s="89"/>
      <c r="M29" s="90"/>
      <c r="N29" s="90"/>
      <c r="O29" s="90"/>
      <c r="P29" s="90"/>
      <c r="Q29" s="90"/>
      <c r="R29" s="90"/>
      <c r="S29" s="90"/>
      <c r="T29" s="90"/>
      <c r="U29" s="90"/>
      <c r="V29" s="90"/>
      <c r="W29" s="90"/>
      <c r="X29" s="90"/>
      <c r="Y29" s="90"/>
      <c r="Z29" s="90"/>
      <c r="AA29" s="90"/>
      <c r="AB29" s="90"/>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row>
    <row r="30" spans="1:105" ht="26.25" customHeight="1" outlineLevel="1" thickBot="1">
      <c r="A30" s="57"/>
      <c r="B30" s="268"/>
      <c r="C30" s="373"/>
      <c r="D30" s="365"/>
      <c r="E30" s="25"/>
      <c r="F30" s="24"/>
      <c r="G30" s="24"/>
      <c r="H30" s="24"/>
      <c r="I30" s="94"/>
      <c r="J30" s="18"/>
      <c r="K30" s="81"/>
      <c r="L30" s="82"/>
      <c r="M30" s="83"/>
      <c r="N30" s="83"/>
      <c r="O30" s="83"/>
      <c r="P30" s="83"/>
      <c r="Q30" s="83"/>
      <c r="R30" s="83"/>
      <c r="S30" s="83"/>
      <c r="T30" s="83"/>
      <c r="U30" s="83"/>
      <c r="V30" s="83"/>
      <c r="W30" s="83"/>
      <c r="X30" s="83"/>
      <c r="Y30" s="83"/>
      <c r="Z30" s="83"/>
      <c r="AA30" s="83"/>
      <c r="AB30" s="83"/>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row>
    <row r="31" spans="1:105" ht="26.25" customHeight="1" outlineLevel="1">
      <c r="A31" s="57"/>
      <c r="B31" s="354" t="s">
        <v>41</v>
      </c>
      <c r="C31" s="342"/>
      <c r="D31" s="343"/>
      <c r="E31" s="20"/>
      <c r="F31" s="66"/>
      <c r="G31" s="19"/>
      <c r="H31" s="19"/>
      <c r="I31" s="67">
        <f t="shared" ref="I31:I36" ca="1" si="7">G31-TODAY()</f>
        <v>-44937</v>
      </c>
      <c r="J31" s="21"/>
      <c r="K31" s="69" t="s">
        <v>85</v>
      </c>
      <c r="L31" s="85"/>
      <c r="M31" s="86"/>
      <c r="N31" s="86"/>
      <c r="O31" s="86"/>
      <c r="P31" s="86"/>
      <c r="Q31" s="86"/>
      <c r="R31" s="86"/>
      <c r="S31" s="86"/>
      <c r="T31" s="86"/>
      <c r="U31" s="86"/>
      <c r="V31" s="86"/>
      <c r="W31" s="86"/>
      <c r="X31" s="86"/>
      <c r="Y31" s="86"/>
      <c r="Z31" s="86"/>
      <c r="AA31" s="86"/>
      <c r="AB31" s="86"/>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row>
    <row r="32" spans="1:105" ht="26.25" customHeight="1" outlineLevel="1">
      <c r="A32" s="57"/>
      <c r="B32" s="266" t="s">
        <v>213</v>
      </c>
      <c r="C32" s="330" t="s">
        <v>43</v>
      </c>
      <c r="D32" s="331"/>
      <c r="E32" s="10"/>
      <c r="F32" s="9"/>
      <c r="G32" s="9"/>
      <c r="H32" s="9"/>
      <c r="I32" s="67">
        <f t="shared" ca="1" si="7"/>
        <v>-44937</v>
      </c>
      <c r="J32" s="11"/>
      <c r="K32" s="98" t="s">
        <v>86</v>
      </c>
      <c r="L32" s="89"/>
      <c r="M32" s="90"/>
      <c r="N32" s="90"/>
      <c r="O32" s="90"/>
      <c r="P32" s="90"/>
      <c r="Q32" s="90"/>
      <c r="R32" s="90"/>
      <c r="S32" s="90"/>
      <c r="T32" s="90"/>
      <c r="U32" s="90"/>
      <c r="V32" s="90"/>
      <c r="W32" s="90"/>
      <c r="X32" s="90"/>
      <c r="Y32" s="90"/>
      <c r="Z32" s="90"/>
      <c r="AA32" s="90"/>
      <c r="AB32" s="90"/>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row>
    <row r="33" spans="1:105" ht="26.25" customHeight="1" outlineLevel="1">
      <c r="A33" s="57"/>
      <c r="B33" s="266"/>
      <c r="C33" s="330" t="s">
        <v>42</v>
      </c>
      <c r="D33" s="331"/>
      <c r="E33" s="10"/>
      <c r="F33" s="9"/>
      <c r="G33" s="9"/>
      <c r="H33" s="9"/>
      <c r="I33" s="67">
        <f t="shared" ca="1" si="7"/>
        <v>-44937</v>
      </c>
      <c r="J33" s="11"/>
      <c r="K33" s="98" t="s">
        <v>87</v>
      </c>
      <c r="L33" s="89"/>
      <c r="M33" s="90"/>
      <c r="N33" s="90"/>
      <c r="O33" s="90"/>
      <c r="P33" s="90"/>
      <c r="Q33" s="90"/>
      <c r="R33" s="90"/>
      <c r="S33" s="90"/>
      <c r="T33" s="90"/>
      <c r="U33" s="90"/>
      <c r="V33" s="90"/>
      <c r="W33" s="90"/>
      <c r="X33" s="90"/>
      <c r="Y33" s="90"/>
      <c r="Z33" s="90"/>
      <c r="AA33" s="90"/>
      <c r="AB33" s="90"/>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row>
    <row r="34" spans="1:105" ht="26.25" customHeight="1" outlineLevel="1">
      <c r="A34" s="57"/>
      <c r="B34" s="266"/>
      <c r="C34" s="328" t="s">
        <v>44</v>
      </c>
      <c r="D34" s="331"/>
      <c r="E34" s="10"/>
      <c r="F34" s="9"/>
      <c r="G34" s="9"/>
      <c r="H34" s="9"/>
      <c r="I34" s="67">
        <f t="shared" ca="1" si="7"/>
        <v>-44937</v>
      </c>
      <c r="J34" s="11"/>
      <c r="K34" s="98" t="s">
        <v>88</v>
      </c>
      <c r="L34" s="89"/>
      <c r="M34" s="90"/>
      <c r="N34" s="90"/>
      <c r="O34" s="90"/>
      <c r="P34" s="90"/>
      <c r="Q34" s="90"/>
      <c r="R34" s="90"/>
      <c r="S34" s="90"/>
      <c r="T34" s="90"/>
      <c r="U34" s="90"/>
      <c r="V34" s="90"/>
      <c r="W34" s="90"/>
      <c r="X34" s="90"/>
      <c r="Y34" s="90"/>
      <c r="Z34" s="90"/>
      <c r="AA34" s="90"/>
      <c r="AB34" s="90"/>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row>
    <row r="35" spans="1:105" ht="26.25" customHeight="1" outlineLevel="1">
      <c r="A35" s="57"/>
      <c r="B35" s="266"/>
      <c r="C35" s="328" t="s">
        <v>45</v>
      </c>
      <c r="D35" s="331"/>
      <c r="E35" s="10"/>
      <c r="F35" s="9"/>
      <c r="G35" s="9"/>
      <c r="H35" s="9"/>
      <c r="I35" s="67">
        <f t="shared" ca="1" si="7"/>
        <v>-44937</v>
      </c>
      <c r="J35" s="11"/>
      <c r="K35" s="98" t="s">
        <v>89</v>
      </c>
      <c r="L35" s="89"/>
      <c r="M35" s="90"/>
      <c r="N35" s="90"/>
      <c r="O35" s="90"/>
      <c r="P35" s="90"/>
      <c r="Q35" s="90"/>
      <c r="R35" s="90"/>
      <c r="S35" s="90"/>
      <c r="T35" s="90"/>
      <c r="U35" s="90"/>
      <c r="V35" s="90"/>
      <c r="W35" s="90"/>
      <c r="X35" s="90"/>
      <c r="Y35" s="90"/>
      <c r="Z35" s="90"/>
      <c r="AA35" s="90"/>
      <c r="AB35" s="90"/>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row>
    <row r="36" spans="1:105" ht="26.25" customHeight="1" outlineLevel="1">
      <c r="A36" s="57"/>
      <c r="B36" s="266"/>
      <c r="C36" s="330" t="s">
        <v>46</v>
      </c>
      <c r="D36" s="331"/>
      <c r="E36" s="10"/>
      <c r="F36" s="9"/>
      <c r="G36" s="9"/>
      <c r="H36" s="9"/>
      <c r="I36" s="67">
        <f t="shared" ca="1" si="7"/>
        <v>-44937</v>
      </c>
      <c r="J36" s="11"/>
      <c r="K36" s="98" t="s">
        <v>90</v>
      </c>
      <c r="L36" s="89"/>
      <c r="M36" s="90"/>
      <c r="N36" s="90"/>
      <c r="O36" s="90"/>
      <c r="P36" s="90"/>
      <c r="Q36" s="90"/>
      <c r="R36" s="90"/>
      <c r="S36" s="90"/>
      <c r="T36" s="90"/>
      <c r="U36" s="90"/>
      <c r="V36" s="90"/>
      <c r="W36" s="90"/>
      <c r="X36" s="90"/>
      <c r="Y36" s="90"/>
      <c r="Z36" s="90"/>
      <c r="AA36" s="90"/>
      <c r="AB36" s="90"/>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row>
    <row r="37" spans="1:105" ht="26.25" customHeight="1" outlineLevel="1" thickBot="1">
      <c r="A37" s="57"/>
      <c r="B37" s="268"/>
      <c r="C37" s="335"/>
      <c r="D37" s="340"/>
      <c r="E37" s="25"/>
      <c r="F37" s="24"/>
      <c r="G37" s="24"/>
      <c r="H37" s="24"/>
      <c r="I37" s="94"/>
      <c r="J37" s="18"/>
      <c r="K37" s="81"/>
      <c r="L37" s="82"/>
      <c r="M37" s="83"/>
      <c r="N37" s="83"/>
      <c r="O37" s="83"/>
      <c r="P37" s="83"/>
      <c r="Q37" s="83"/>
      <c r="R37" s="83"/>
      <c r="S37" s="83"/>
      <c r="T37" s="83"/>
      <c r="U37" s="83"/>
      <c r="V37" s="83"/>
      <c r="W37" s="83"/>
      <c r="X37" s="83"/>
      <c r="Y37" s="83"/>
      <c r="Z37" s="83"/>
      <c r="AA37" s="83"/>
      <c r="AB37" s="83"/>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R37" s="84"/>
      <c r="CS37" s="84"/>
      <c r="CT37" s="84"/>
      <c r="CU37" s="84"/>
      <c r="CV37" s="84"/>
      <c r="CW37" s="84"/>
      <c r="CX37" s="84"/>
      <c r="CY37" s="84"/>
      <c r="CZ37" s="84"/>
      <c r="DA37" s="84"/>
    </row>
    <row r="38" spans="1:105" ht="26.25" customHeight="1" thickBot="1">
      <c r="A38" s="57"/>
      <c r="B38" s="368" t="s">
        <v>91</v>
      </c>
      <c r="C38" s="369"/>
      <c r="D38" s="369"/>
      <c r="E38" s="58"/>
      <c r="F38" s="59">
        <v>44728</v>
      </c>
      <c r="G38" s="59">
        <v>44734</v>
      </c>
      <c r="H38" s="58"/>
      <c r="I38" s="106">
        <f t="shared" ref="I38:I44" ca="1" si="8">G38-TODAY()</f>
        <v>-203</v>
      </c>
      <c r="J38" s="58"/>
      <c r="K38" s="107" t="s">
        <v>92</v>
      </c>
      <c r="L38" s="108"/>
      <c r="M38" s="63"/>
      <c r="N38" s="63"/>
      <c r="O38" s="63"/>
      <c r="P38" s="63"/>
      <c r="Q38" s="63"/>
      <c r="R38" s="63"/>
      <c r="S38" s="63"/>
      <c r="T38" s="63"/>
      <c r="U38" s="63"/>
      <c r="V38" s="63"/>
      <c r="W38" s="63"/>
      <c r="X38" s="63"/>
      <c r="Y38" s="63"/>
      <c r="Z38" s="63"/>
      <c r="AA38" s="63"/>
      <c r="AB38" s="63"/>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row>
    <row r="39" spans="1:105" ht="26.25" customHeight="1" outlineLevel="1">
      <c r="A39" s="57"/>
      <c r="B39" s="370" t="s">
        <v>49</v>
      </c>
      <c r="C39" s="371"/>
      <c r="D39" s="372"/>
      <c r="E39" s="109"/>
      <c r="F39" s="66"/>
      <c r="G39" s="19"/>
      <c r="H39" s="19"/>
      <c r="I39" s="110">
        <f t="shared" ca="1" si="8"/>
        <v>-44937</v>
      </c>
      <c r="J39" s="21"/>
      <c r="K39" s="111" t="s">
        <v>93</v>
      </c>
      <c r="L39" s="85"/>
      <c r="M39" s="86"/>
      <c r="N39" s="86"/>
      <c r="O39" s="86"/>
      <c r="P39" s="86"/>
      <c r="Q39" s="86"/>
      <c r="R39" s="86"/>
      <c r="S39" s="86"/>
      <c r="T39" s="86"/>
      <c r="U39" s="86"/>
      <c r="V39" s="86"/>
      <c r="W39" s="86"/>
      <c r="X39" s="86"/>
      <c r="Y39" s="86"/>
      <c r="Z39" s="86"/>
      <c r="AA39" s="86"/>
      <c r="AB39" s="86"/>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row>
    <row r="40" spans="1:105" ht="26.25" customHeight="1" outlineLevel="1">
      <c r="A40" s="57"/>
      <c r="B40" s="266" t="s">
        <v>213</v>
      </c>
      <c r="C40" s="330" t="s">
        <v>50</v>
      </c>
      <c r="D40" s="331"/>
      <c r="E40" s="101"/>
      <c r="F40" s="66"/>
      <c r="G40" s="28"/>
      <c r="H40" s="28"/>
      <c r="I40" s="67">
        <f t="shared" ca="1" si="8"/>
        <v>-44937</v>
      </c>
      <c r="J40" s="15"/>
      <c r="K40" s="98" t="s">
        <v>93</v>
      </c>
      <c r="L40" s="102"/>
      <c r="M40" s="103"/>
      <c r="N40" s="103"/>
      <c r="O40" s="103"/>
      <c r="P40" s="103"/>
      <c r="Q40" s="103"/>
      <c r="R40" s="103"/>
      <c r="S40" s="103"/>
      <c r="T40" s="103"/>
      <c r="U40" s="103"/>
      <c r="V40" s="103"/>
      <c r="W40" s="103"/>
      <c r="X40" s="103"/>
      <c r="Y40" s="103"/>
      <c r="Z40" s="103"/>
      <c r="AA40" s="103"/>
      <c r="AB40" s="103"/>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row>
    <row r="41" spans="1:105" ht="26.25" customHeight="1" outlineLevel="1">
      <c r="A41" s="57"/>
      <c r="B41" s="266"/>
      <c r="C41" s="330" t="s">
        <v>51</v>
      </c>
      <c r="D41" s="331"/>
      <c r="E41" s="101"/>
      <c r="F41" s="66"/>
      <c r="G41" s="28"/>
      <c r="H41" s="28"/>
      <c r="I41" s="67">
        <f t="shared" ca="1" si="8"/>
        <v>-44937</v>
      </c>
      <c r="J41" s="15"/>
      <c r="K41" s="98" t="s">
        <v>93</v>
      </c>
      <c r="L41" s="102"/>
      <c r="M41" s="103"/>
      <c r="N41" s="103"/>
      <c r="O41" s="103"/>
      <c r="P41" s="103"/>
      <c r="Q41" s="103"/>
      <c r="R41" s="103"/>
      <c r="S41" s="103"/>
      <c r="T41" s="103"/>
      <c r="U41" s="103"/>
      <c r="V41" s="103"/>
      <c r="W41" s="103"/>
      <c r="X41" s="103"/>
      <c r="Y41" s="103"/>
      <c r="Z41" s="103"/>
      <c r="AA41" s="103"/>
      <c r="AB41" s="103"/>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row>
    <row r="42" spans="1:105" ht="26.25" customHeight="1" outlineLevel="1">
      <c r="A42" s="57"/>
      <c r="B42" s="266"/>
      <c r="C42" s="330" t="s">
        <v>52</v>
      </c>
      <c r="D42" s="331"/>
      <c r="E42" s="101"/>
      <c r="F42" s="66"/>
      <c r="G42" s="28"/>
      <c r="H42" s="28"/>
      <c r="I42" s="67">
        <f t="shared" ca="1" si="8"/>
        <v>-44937</v>
      </c>
      <c r="J42" s="15"/>
      <c r="K42" s="98" t="s">
        <v>93</v>
      </c>
      <c r="L42" s="102"/>
      <c r="M42" s="103"/>
      <c r="N42" s="103"/>
      <c r="O42" s="103"/>
      <c r="P42" s="103"/>
      <c r="Q42" s="103"/>
      <c r="R42" s="103"/>
      <c r="S42" s="103"/>
      <c r="T42" s="103"/>
      <c r="U42" s="103"/>
      <c r="V42" s="103"/>
      <c r="W42" s="103"/>
      <c r="X42" s="103"/>
      <c r="Y42" s="103"/>
      <c r="Z42" s="103"/>
      <c r="AA42" s="103"/>
      <c r="AB42" s="103"/>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row>
    <row r="43" spans="1:105" ht="26.25" customHeight="1" outlineLevel="1">
      <c r="A43" s="57"/>
      <c r="B43" s="266"/>
      <c r="C43" s="330" t="s">
        <v>53</v>
      </c>
      <c r="D43" s="331"/>
      <c r="E43" s="101"/>
      <c r="F43" s="66"/>
      <c r="G43" s="28"/>
      <c r="H43" s="28"/>
      <c r="I43" s="67">
        <f t="shared" ca="1" si="8"/>
        <v>-44937</v>
      </c>
      <c r="J43" s="15"/>
      <c r="K43" s="98" t="s">
        <v>93</v>
      </c>
      <c r="L43" s="102"/>
      <c r="M43" s="103"/>
      <c r="N43" s="103"/>
      <c r="O43" s="103"/>
      <c r="P43" s="103"/>
      <c r="Q43" s="103"/>
      <c r="R43" s="103"/>
      <c r="S43" s="103"/>
      <c r="T43" s="103"/>
      <c r="U43" s="103"/>
      <c r="V43" s="103"/>
      <c r="W43" s="103"/>
      <c r="X43" s="103"/>
      <c r="Y43" s="103"/>
      <c r="Z43" s="103"/>
      <c r="AA43" s="103"/>
      <c r="AB43" s="103"/>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row>
    <row r="44" spans="1:105" ht="26.25" customHeight="1" outlineLevel="1">
      <c r="A44" s="57"/>
      <c r="B44" s="266"/>
      <c r="C44" s="330" t="s">
        <v>54</v>
      </c>
      <c r="D44" s="331"/>
      <c r="E44" s="101"/>
      <c r="F44" s="66"/>
      <c r="G44" s="28"/>
      <c r="H44" s="28"/>
      <c r="I44" s="67">
        <f t="shared" ca="1" si="8"/>
        <v>-44937</v>
      </c>
      <c r="J44" s="15"/>
      <c r="K44" s="98" t="s">
        <v>93</v>
      </c>
      <c r="L44" s="102"/>
      <c r="M44" s="103"/>
      <c r="N44" s="103"/>
      <c r="O44" s="103"/>
      <c r="P44" s="103"/>
      <c r="Q44" s="103"/>
      <c r="R44" s="103"/>
      <c r="S44" s="103"/>
      <c r="T44" s="103"/>
      <c r="U44" s="103"/>
      <c r="V44" s="103"/>
      <c r="W44" s="103"/>
      <c r="X44" s="103"/>
      <c r="Y44" s="103"/>
      <c r="Z44" s="103"/>
      <c r="AA44" s="103"/>
      <c r="AB44" s="103"/>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row>
    <row r="45" spans="1:105" ht="26.25" customHeight="1" outlineLevel="1" thickBot="1">
      <c r="A45" s="57"/>
      <c r="B45" s="268"/>
      <c r="C45" s="366"/>
      <c r="D45" s="367"/>
      <c r="E45" s="112"/>
      <c r="F45" s="113"/>
      <c r="G45" s="24"/>
      <c r="H45" s="24"/>
      <c r="I45" s="94"/>
      <c r="J45" s="18"/>
      <c r="K45" s="81"/>
      <c r="L45" s="82"/>
      <c r="M45" s="83"/>
      <c r="N45" s="83"/>
      <c r="O45" s="83"/>
      <c r="P45" s="83"/>
      <c r="Q45" s="83"/>
      <c r="R45" s="83"/>
      <c r="S45" s="83"/>
      <c r="T45" s="83"/>
      <c r="U45" s="83"/>
      <c r="V45" s="83"/>
      <c r="W45" s="83"/>
      <c r="X45" s="83"/>
      <c r="Y45" s="83"/>
      <c r="Z45" s="83"/>
      <c r="AA45" s="83"/>
      <c r="AB45" s="83"/>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row>
    <row r="46" spans="1:105" ht="26.25" customHeight="1" outlineLevel="1">
      <c r="A46" s="57"/>
      <c r="B46" s="354" t="s">
        <v>55</v>
      </c>
      <c r="C46" s="342"/>
      <c r="D46" s="343"/>
      <c r="E46" s="114"/>
      <c r="F46" s="66"/>
      <c r="G46" s="115"/>
      <c r="H46" s="115"/>
      <c r="I46" s="110">
        <f t="shared" ref="I46:I50" ca="1" si="9">G46-TODAY()</f>
        <v>-44937</v>
      </c>
      <c r="J46" s="116"/>
      <c r="K46" s="105" t="s">
        <v>79</v>
      </c>
      <c r="L46" s="117"/>
      <c r="M46" s="118"/>
      <c r="N46" s="118"/>
      <c r="O46" s="118"/>
      <c r="P46" s="118"/>
      <c r="Q46" s="118"/>
      <c r="R46" s="118"/>
      <c r="S46" s="118"/>
      <c r="T46" s="118"/>
      <c r="U46" s="118"/>
      <c r="V46" s="118"/>
      <c r="W46" s="118"/>
      <c r="X46" s="118"/>
      <c r="Y46" s="118"/>
      <c r="Z46" s="118"/>
      <c r="AA46" s="118"/>
      <c r="AB46" s="118"/>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c r="DA46" s="119"/>
    </row>
    <row r="47" spans="1:105" ht="26.25" customHeight="1" outlineLevel="1">
      <c r="A47" s="57"/>
      <c r="B47" s="266" t="s">
        <v>213</v>
      </c>
      <c r="C47" s="330" t="s">
        <v>56</v>
      </c>
      <c r="D47" s="331"/>
      <c r="E47" s="101"/>
      <c r="F47" s="66"/>
      <c r="G47" s="28"/>
      <c r="H47" s="28"/>
      <c r="I47" s="67">
        <f t="shared" ca="1" si="9"/>
        <v>-44937</v>
      </c>
      <c r="J47" s="15"/>
      <c r="K47" s="105" t="s">
        <v>79</v>
      </c>
      <c r="L47" s="102"/>
      <c r="M47" s="103"/>
      <c r="N47" s="103"/>
      <c r="O47" s="103"/>
      <c r="P47" s="103"/>
      <c r="Q47" s="103"/>
      <c r="R47" s="103"/>
      <c r="S47" s="103"/>
      <c r="T47" s="103"/>
      <c r="U47" s="103"/>
      <c r="V47" s="103"/>
      <c r="W47" s="103"/>
      <c r="X47" s="103"/>
      <c r="Y47" s="103"/>
      <c r="Z47" s="103"/>
      <c r="AA47" s="103"/>
      <c r="AB47" s="103"/>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row>
    <row r="48" spans="1:105" ht="26.25" customHeight="1" outlineLevel="1">
      <c r="A48" s="57"/>
      <c r="B48" s="266"/>
      <c r="C48" s="330" t="s">
        <v>57</v>
      </c>
      <c r="D48" s="331"/>
      <c r="E48" s="101"/>
      <c r="F48" s="66"/>
      <c r="G48" s="28"/>
      <c r="H48" s="28"/>
      <c r="I48" s="67">
        <f t="shared" ca="1" si="9"/>
        <v>-44937</v>
      </c>
      <c r="J48" s="15"/>
      <c r="K48" s="105" t="s">
        <v>79</v>
      </c>
      <c r="L48" s="102"/>
      <c r="M48" s="103"/>
      <c r="N48" s="103"/>
      <c r="O48" s="103"/>
      <c r="P48" s="103"/>
      <c r="Q48" s="103"/>
      <c r="R48" s="103"/>
      <c r="S48" s="103"/>
      <c r="T48" s="103"/>
      <c r="U48" s="103"/>
      <c r="V48" s="103"/>
      <c r="W48" s="103"/>
      <c r="X48" s="103"/>
      <c r="Y48" s="103"/>
      <c r="Z48" s="103"/>
      <c r="AA48" s="103"/>
      <c r="AB48" s="103"/>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row>
    <row r="49" spans="1:105" ht="26.25" customHeight="1" outlineLevel="1">
      <c r="A49" s="57"/>
      <c r="B49" s="266"/>
      <c r="C49" s="330" t="s">
        <v>58</v>
      </c>
      <c r="D49" s="331"/>
      <c r="E49" s="101"/>
      <c r="F49" s="66"/>
      <c r="G49" s="28"/>
      <c r="H49" s="28"/>
      <c r="I49" s="67">
        <f t="shared" ca="1" si="9"/>
        <v>-44937</v>
      </c>
      <c r="J49" s="15"/>
      <c r="K49" s="105" t="s">
        <v>79</v>
      </c>
      <c r="L49" s="102"/>
      <c r="M49" s="103"/>
      <c r="N49" s="103"/>
      <c r="O49" s="103"/>
      <c r="P49" s="103"/>
      <c r="Q49" s="103"/>
      <c r="R49" s="103"/>
      <c r="S49" s="103"/>
      <c r="T49" s="103"/>
      <c r="U49" s="103"/>
      <c r="V49" s="103"/>
      <c r="W49" s="103"/>
      <c r="X49" s="103"/>
      <c r="Y49" s="103"/>
      <c r="Z49" s="103"/>
      <c r="AA49" s="103"/>
      <c r="AB49" s="103"/>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row>
    <row r="50" spans="1:105" ht="26.25" customHeight="1" outlineLevel="1">
      <c r="A50" s="57"/>
      <c r="B50" s="266"/>
      <c r="C50" s="330" t="s">
        <v>59</v>
      </c>
      <c r="D50" s="331"/>
      <c r="E50" s="101"/>
      <c r="F50" s="66"/>
      <c r="G50" s="28"/>
      <c r="H50" s="28"/>
      <c r="I50" s="67">
        <f t="shared" ca="1" si="9"/>
        <v>-44937</v>
      </c>
      <c r="J50" s="15"/>
      <c r="K50" s="105" t="s">
        <v>79</v>
      </c>
      <c r="L50" s="102"/>
      <c r="M50" s="103"/>
      <c r="N50" s="103"/>
      <c r="O50" s="103"/>
      <c r="P50" s="103"/>
      <c r="Q50" s="103"/>
      <c r="R50" s="103"/>
      <c r="S50" s="103"/>
      <c r="T50" s="103"/>
      <c r="U50" s="103"/>
      <c r="V50" s="103"/>
      <c r="W50" s="103"/>
      <c r="X50" s="103"/>
      <c r="Y50" s="103"/>
      <c r="Z50" s="103"/>
      <c r="AA50" s="103"/>
      <c r="AB50" s="103"/>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row>
    <row r="51" spans="1:105" ht="26.25" customHeight="1" outlineLevel="1" thickBot="1">
      <c r="A51" s="57"/>
      <c r="B51" s="268"/>
      <c r="C51" s="366"/>
      <c r="D51" s="367"/>
      <c r="E51" s="112"/>
      <c r="F51" s="113"/>
      <c r="G51" s="24"/>
      <c r="H51" s="24"/>
      <c r="I51" s="94"/>
      <c r="J51" s="18"/>
      <c r="K51" s="81"/>
      <c r="L51" s="82"/>
      <c r="M51" s="83"/>
      <c r="N51" s="83"/>
      <c r="O51" s="83"/>
      <c r="P51" s="83"/>
      <c r="Q51" s="83"/>
      <c r="R51" s="83"/>
      <c r="S51" s="83"/>
      <c r="T51" s="83"/>
      <c r="U51" s="83"/>
      <c r="V51" s="83"/>
      <c r="W51" s="83"/>
      <c r="X51" s="83"/>
      <c r="Y51" s="83"/>
      <c r="Z51" s="83"/>
      <c r="AA51" s="83"/>
      <c r="AB51" s="83"/>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84"/>
      <c r="CU51" s="84"/>
      <c r="CV51" s="84"/>
      <c r="CW51" s="84"/>
      <c r="CX51" s="84"/>
      <c r="CY51" s="84"/>
      <c r="CZ51" s="84"/>
      <c r="DA51" s="84"/>
    </row>
    <row r="52" spans="1:105" ht="26.25" customHeight="1" outlineLevel="1">
      <c r="A52" s="57"/>
      <c r="B52" s="354" t="s">
        <v>60</v>
      </c>
      <c r="C52" s="342"/>
      <c r="D52" s="343"/>
      <c r="E52" s="114"/>
      <c r="F52" s="66"/>
      <c r="G52" s="115"/>
      <c r="H52" s="115"/>
      <c r="I52" s="110">
        <f t="shared" ref="I52:I56" ca="1" si="10">G52-TODAY()</f>
        <v>-44937</v>
      </c>
      <c r="J52" s="116"/>
      <c r="K52" s="105" t="s">
        <v>79</v>
      </c>
      <c r="L52" s="117"/>
      <c r="M52" s="118"/>
      <c r="N52" s="118"/>
      <c r="O52" s="118"/>
      <c r="P52" s="118"/>
      <c r="Q52" s="118"/>
      <c r="R52" s="118"/>
      <c r="S52" s="118"/>
      <c r="T52" s="118"/>
      <c r="U52" s="118"/>
      <c r="V52" s="118"/>
      <c r="W52" s="118"/>
      <c r="X52" s="118"/>
      <c r="Y52" s="118"/>
      <c r="Z52" s="118"/>
      <c r="AA52" s="118"/>
      <c r="AB52" s="118"/>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c r="DA52" s="119"/>
    </row>
    <row r="53" spans="1:105" ht="26.25" customHeight="1" outlineLevel="1">
      <c r="A53" s="57"/>
      <c r="B53" s="266" t="s">
        <v>213</v>
      </c>
      <c r="C53" s="330" t="s">
        <v>56</v>
      </c>
      <c r="D53" s="331"/>
      <c r="E53" s="101"/>
      <c r="F53" s="66"/>
      <c r="G53" s="28"/>
      <c r="H53" s="28"/>
      <c r="I53" s="67">
        <f t="shared" ca="1" si="10"/>
        <v>-44937</v>
      </c>
      <c r="J53" s="15"/>
      <c r="K53" s="105" t="s">
        <v>79</v>
      </c>
      <c r="L53" s="102"/>
      <c r="M53" s="103"/>
      <c r="N53" s="103"/>
      <c r="O53" s="103"/>
      <c r="P53" s="103"/>
      <c r="Q53" s="103"/>
      <c r="R53" s="103"/>
      <c r="S53" s="103"/>
      <c r="T53" s="103"/>
      <c r="U53" s="103"/>
      <c r="V53" s="103"/>
      <c r="W53" s="103"/>
      <c r="X53" s="103"/>
      <c r="Y53" s="103"/>
      <c r="Z53" s="103"/>
      <c r="AA53" s="103"/>
      <c r="AB53" s="103"/>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row>
    <row r="54" spans="1:105" ht="26.25" customHeight="1" outlineLevel="1">
      <c r="A54" s="57"/>
      <c r="B54" s="266"/>
      <c r="C54" s="330" t="s">
        <v>57</v>
      </c>
      <c r="D54" s="331"/>
      <c r="E54" s="101"/>
      <c r="F54" s="66"/>
      <c r="G54" s="28"/>
      <c r="H54" s="28"/>
      <c r="I54" s="67">
        <f t="shared" ca="1" si="10"/>
        <v>-44937</v>
      </c>
      <c r="J54" s="15"/>
      <c r="K54" s="105" t="s">
        <v>79</v>
      </c>
      <c r="L54" s="102"/>
      <c r="M54" s="103"/>
      <c r="N54" s="103"/>
      <c r="O54" s="103"/>
      <c r="P54" s="103"/>
      <c r="Q54" s="103"/>
      <c r="R54" s="103"/>
      <c r="S54" s="103"/>
      <c r="T54" s="103"/>
      <c r="U54" s="103"/>
      <c r="V54" s="103"/>
      <c r="W54" s="103"/>
      <c r="X54" s="103"/>
      <c r="Y54" s="103"/>
      <c r="Z54" s="103"/>
      <c r="AA54" s="103"/>
      <c r="AB54" s="103"/>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row>
    <row r="55" spans="1:105" ht="26.25" customHeight="1" outlineLevel="1">
      <c r="A55" s="57"/>
      <c r="B55" s="266"/>
      <c r="C55" s="330" t="s">
        <v>58</v>
      </c>
      <c r="D55" s="331"/>
      <c r="E55" s="101"/>
      <c r="F55" s="66"/>
      <c r="G55" s="28"/>
      <c r="H55" s="28"/>
      <c r="I55" s="67">
        <f t="shared" ca="1" si="10"/>
        <v>-44937</v>
      </c>
      <c r="J55" s="15"/>
      <c r="K55" s="105" t="s">
        <v>79</v>
      </c>
      <c r="L55" s="102"/>
      <c r="M55" s="103"/>
      <c r="N55" s="103"/>
      <c r="O55" s="103"/>
      <c r="P55" s="103"/>
      <c r="Q55" s="103"/>
      <c r="R55" s="103"/>
      <c r="S55" s="103"/>
      <c r="T55" s="103"/>
      <c r="U55" s="103"/>
      <c r="V55" s="103"/>
      <c r="W55" s="103"/>
      <c r="X55" s="103"/>
      <c r="Y55" s="103"/>
      <c r="Z55" s="103"/>
      <c r="AA55" s="103"/>
      <c r="AB55" s="103"/>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row>
    <row r="56" spans="1:105" ht="26.25" customHeight="1" outlineLevel="1">
      <c r="A56" s="57"/>
      <c r="B56" s="266"/>
      <c r="C56" s="330" t="s">
        <v>59</v>
      </c>
      <c r="D56" s="331"/>
      <c r="E56" s="101"/>
      <c r="F56" s="66"/>
      <c r="G56" s="28"/>
      <c r="H56" s="28"/>
      <c r="I56" s="67">
        <f t="shared" ca="1" si="10"/>
        <v>-44937</v>
      </c>
      <c r="J56" s="15"/>
      <c r="K56" s="105" t="s">
        <v>79</v>
      </c>
      <c r="L56" s="102"/>
      <c r="M56" s="103"/>
      <c r="N56" s="103"/>
      <c r="O56" s="103"/>
      <c r="P56" s="103"/>
      <c r="Q56" s="103"/>
      <c r="R56" s="103"/>
      <c r="S56" s="103"/>
      <c r="T56" s="103"/>
      <c r="U56" s="103"/>
      <c r="V56" s="103"/>
      <c r="W56" s="103"/>
      <c r="X56" s="103"/>
      <c r="Y56" s="103"/>
      <c r="Z56" s="103"/>
      <c r="AA56" s="103"/>
      <c r="AB56" s="103"/>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row>
    <row r="57" spans="1:105" ht="26.25" customHeight="1" outlineLevel="1" thickBot="1">
      <c r="A57" s="57"/>
      <c r="B57" s="268"/>
      <c r="C57" s="366"/>
      <c r="D57" s="367"/>
      <c r="E57" s="112"/>
      <c r="F57" s="113"/>
      <c r="G57" s="24"/>
      <c r="H57" s="24"/>
      <c r="I57" s="94"/>
      <c r="J57" s="18"/>
      <c r="K57" s="81"/>
      <c r="L57" s="82"/>
      <c r="M57" s="83"/>
      <c r="N57" s="83"/>
      <c r="O57" s="83"/>
      <c r="P57" s="83"/>
      <c r="Q57" s="83"/>
      <c r="R57" s="83"/>
      <c r="S57" s="83"/>
      <c r="T57" s="83"/>
      <c r="U57" s="83"/>
      <c r="V57" s="83"/>
      <c r="W57" s="83"/>
      <c r="X57" s="83"/>
      <c r="Y57" s="83"/>
      <c r="Z57" s="83"/>
      <c r="AA57" s="83"/>
      <c r="AB57" s="83"/>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row>
    <row r="58" spans="1:105" ht="26.25" customHeight="1" outlineLevel="1">
      <c r="A58" s="57"/>
      <c r="B58" s="354" t="s">
        <v>61</v>
      </c>
      <c r="C58" s="342"/>
      <c r="D58" s="343"/>
      <c r="E58" s="120"/>
      <c r="F58" s="66"/>
      <c r="G58" s="121"/>
      <c r="H58" s="121"/>
      <c r="I58" s="110">
        <f t="shared" ref="I58:I62" ca="1" si="11">G58-TODAY()</f>
        <v>-44937</v>
      </c>
      <c r="J58" s="116"/>
      <c r="K58" s="105" t="s">
        <v>79</v>
      </c>
      <c r="L58" s="117"/>
      <c r="M58" s="118"/>
      <c r="N58" s="118"/>
      <c r="O58" s="118"/>
      <c r="P58" s="118"/>
      <c r="Q58" s="118"/>
      <c r="R58" s="118"/>
      <c r="S58" s="118"/>
      <c r="T58" s="118"/>
      <c r="U58" s="118"/>
      <c r="V58" s="118"/>
      <c r="W58" s="118"/>
      <c r="X58" s="118"/>
      <c r="Y58" s="118"/>
      <c r="Z58" s="118"/>
      <c r="AA58" s="118"/>
      <c r="AB58" s="118"/>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c r="DA58" s="119"/>
    </row>
    <row r="59" spans="1:105" ht="26.25" customHeight="1" outlineLevel="1">
      <c r="A59" s="57"/>
      <c r="B59" s="266" t="s">
        <v>213</v>
      </c>
      <c r="C59" s="330" t="s">
        <v>56</v>
      </c>
      <c r="D59" s="331"/>
      <c r="E59" s="101"/>
      <c r="F59" s="66"/>
      <c r="G59" s="28"/>
      <c r="H59" s="28"/>
      <c r="I59" s="67">
        <f t="shared" ca="1" si="11"/>
        <v>-44937</v>
      </c>
      <c r="J59" s="15"/>
      <c r="K59" s="105" t="s">
        <v>79</v>
      </c>
      <c r="L59" s="102"/>
      <c r="M59" s="103"/>
      <c r="N59" s="103"/>
      <c r="O59" s="103"/>
      <c r="P59" s="103"/>
      <c r="Q59" s="103"/>
      <c r="R59" s="103"/>
      <c r="S59" s="103"/>
      <c r="T59" s="103"/>
      <c r="U59" s="103"/>
      <c r="V59" s="103"/>
      <c r="W59" s="103"/>
      <c r="X59" s="103"/>
      <c r="Y59" s="103"/>
      <c r="Z59" s="103"/>
      <c r="AA59" s="103"/>
      <c r="AB59" s="103"/>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row>
    <row r="60" spans="1:105" ht="26.25" customHeight="1" outlineLevel="1">
      <c r="A60" s="57"/>
      <c r="B60" s="266"/>
      <c r="C60" s="330" t="s">
        <v>57</v>
      </c>
      <c r="D60" s="331"/>
      <c r="E60" s="101"/>
      <c r="F60" s="66"/>
      <c r="G60" s="28"/>
      <c r="H60" s="28"/>
      <c r="I60" s="67">
        <f t="shared" ca="1" si="11"/>
        <v>-44937</v>
      </c>
      <c r="J60" s="15"/>
      <c r="K60" s="105" t="s">
        <v>79</v>
      </c>
      <c r="L60" s="102"/>
      <c r="M60" s="103"/>
      <c r="N60" s="103"/>
      <c r="O60" s="103"/>
      <c r="P60" s="103"/>
      <c r="Q60" s="103"/>
      <c r="R60" s="103"/>
      <c r="S60" s="103"/>
      <c r="T60" s="103"/>
      <c r="U60" s="103"/>
      <c r="V60" s="103"/>
      <c r="W60" s="103"/>
      <c r="X60" s="103"/>
      <c r="Y60" s="103"/>
      <c r="Z60" s="103"/>
      <c r="AA60" s="103"/>
      <c r="AB60" s="103"/>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row>
    <row r="61" spans="1:105" ht="26.25" customHeight="1" outlineLevel="1">
      <c r="A61" s="57"/>
      <c r="B61" s="266"/>
      <c r="C61" s="330" t="s">
        <v>58</v>
      </c>
      <c r="D61" s="331"/>
      <c r="E61" s="101"/>
      <c r="F61" s="66"/>
      <c r="G61" s="28"/>
      <c r="H61" s="28"/>
      <c r="I61" s="67">
        <f t="shared" ca="1" si="11"/>
        <v>-44937</v>
      </c>
      <c r="J61" s="15"/>
      <c r="K61" s="105" t="s">
        <v>79</v>
      </c>
      <c r="L61" s="102"/>
      <c r="M61" s="103"/>
      <c r="N61" s="103"/>
      <c r="O61" s="103"/>
      <c r="P61" s="103"/>
      <c r="Q61" s="103"/>
      <c r="R61" s="103"/>
      <c r="S61" s="103"/>
      <c r="T61" s="103"/>
      <c r="U61" s="103"/>
      <c r="V61" s="103"/>
      <c r="W61" s="103"/>
      <c r="X61" s="103"/>
      <c r="Y61" s="103"/>
      <c r="Z61" s="103"/>
      <c r="AA61" s="103"/>
      <c r="AB61" s="103"/>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row>
    <row r="62" spans="1:105" ht="26.25" customHeight="1" outlineLevel="1">
      <c r="A62" s="57"/>
      <c r="B62" s="266"/>
      <c r="C62" s="330" t="s">
        <v>59</v>
      </c>
      <c r="D62" s="331"/>
      <c r="E62" s="101"/>
      <c r="F62" s="66"/>
      <c r="G62" s="28"/>
      <c r="H62" s="28"/>
      <c r="I62" s="67">
        <f t="shared" ca="1" si="11"/>
        <v>-44937</v>
      </c>
      <c r="J62" s="15"/>
      <c r="K62" s="105" t="s">
        <v>79</v>
      </c>
      <c r="L62" s="102"/>
      <c r="M62" s="103"/>
      <c r="N62" s="103"/>
      <c r="O62" s="103"/>
      <c r="P62" s="103"/>
      <c r="Q62" s="103"/>
      <c r="R62" s="103"/>
      <c r="S62" s="103"/>
      <c r="T62" s="103"/>
      <c r="U62" s="103"/>
      <c r="V62" s="103"/>
      <c r="W62" s="103"/>
      <c r="X62" s="103"/>
      <c r="Y62" s="103"/>
      <c r="Z62" s="103"/>
      <c r="AA62" s="103"/>
      <c r="AB62" s="103"/>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row>
    <row r="63" spans="1:105" ht="26.25" customHeight="1" outlineLevel="1" thickBot="1">
      <c r="A63" s="57"/>
      <c r="B63" s="268"/>
      <c r="C63" s="366"/>
      <c r="D63" s="367"/>
      <c r="E63" s="112"/>
      <c r="F63" s="113"/>
      <c r="G63" s="24"/>
      <c r="H63" s="24"/>
      <c r="I63" s="94"/>
      <c r="J63" s="18"/>
      <c r="K63" s="81"/>
      <c r="L63" s="82"/>
      <c r="M63" s="83"/>
      <c r="N63" s="83"/>
      <c r="O63" s="83"/>
      <c r="P63" s="83"/>
      <c r="Q63" s="83"/>
      <c r="R63" s="83"/>
      <c r="S63" s="83"/>
      <c r="T63" s="83"/>
      <c r="U63" s="83"/>
      <c r="V63" s="83"/>
      <c r="W63" s="83"/>
      <c r="X63" s="83"/>
      <c r="Y63" s="83"/>
      <c r="Z63" s="83"/>
      <c r="AA63" s="83"/>
      <c r="AB63" s="83"/>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row>
    <row r="64" spans="1:105" ht="26.25" customHeight="1" outlineLevel="1">
      <c r="A64" s="57"/>
      <c r="B64" s="354" t="s">
        <v>62</v>
      </c>
      <c r="C64" s="342"/>
      <c r="D64" s="343"/>
      <c r="E64" s="120"/>
      <c r="F64" s="66"/>
      <c r="G64" s="121"/>
      <c r="H64" s="121"/>
      <c r="I64" s="110">
        <f t="shared" ref="I64:I68" ca="1" si="12">G64-TODAY()</f>
        <v>-44937</v>
      </c>
      <c r="J64" s="116"/>
      <c r="K64" s="105" t="s">
        <v>79</v>
      </c>
      <c r="L64" s="117"/>
      <c r="M64" s="118"/>
      <c r="N64" s="118"/>
      <c r="O64" s="118"/>
      <c r="P64" s="118"/>
      <c r="Q64" s="118"/>
      <c r="R64" s="118"/>
      <c r="S64" s="118"/>
      <c r="T64" s="118"/>
      <c r="U64" s="118"/>
      <c r="V64" s="118"/>
      <c r="W64" s="118"/>
      <c r="X64" s="118"/>
      <c r="Y64" s="118"/>
      <c r="Z64" s="118"/>
      <c r="AA64" s="118"/>
      <c r="AB64" s="118"/>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c r="DA64" s="119"/>
    </row>
    <row r="65" spans="1:105" ht="26.25" customHeight="1" outlineLevel="1">
      <c r="A65" s="57"/>
      <c r="B65" s="266" t="s">
        <v>213</v>
      </c>
      <c r="C65" s="330" t="s">
        <v>57</v>
      </c>
      <c r="D65" s="331"/>
      <c r="E65" s="101"/>
      <c r="F65" s="66"/>
      <c r="G65" s="28"/>
      <c r="H65" s="28"/>
      <c r="I65" s="67">
        <f t="shared" ca="1" si="12"/>
        <v>-44937</v>
      </c>
      <c r="J65" s="15"/>
      <c r="K65" s="105" t="s">
        <v>79</v>
      </c>
      <c r="L65" s="102"/>
      <c r="M65" s="103"/>
      <c r="N65" s="103"/>
      <c r="O65" s="103"/>
      <c r="P65" s="103"/>
      <c r="Q65" s="103"/>
      <c r="R65" s="103"/>
      <c r="S65" s="103"/>
      <c r="T65" s="103"/>
      <c r="U65" s="103"/>
      <c r="V65" s="103"/>
      <c r="W65" s="103"/>
      <c r="X65" s="103"/>
      <c r="Y65" s="103"/>
      <c r="Z65" s="103"/>
      <c r="AA65" s="103"/>
      <c r="AB65" s="103"/>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row>
    <row r="66" spans="1:105" ht="26.25" customHeight="1" outlineLevel="1">
      <c r="A66" s="57"/>
      <c r="B66" s="266"/>
      <c r="C66" s="330" t="s">
        <v>59</v>
      </c>
      <c r="D66" s="331"/>
      <c r="E66" s="101"/>
      <c r="F66" s="66"/>
      <c r="G66" s="28"/>
      <c r="H66" s="28"/>
      <c r="I66" s="67">
        <f t="shared" ca="1" si="12"/>
        <v>-44937</v>
      </c>
      <c r="J66" s="15"/>
      <c r="K66" s="105" t="s">
        <v>79</v>
      </c>
      <c r="L66" s="102"/>
      <c r="M66" s="103"/>
      <c r="N66" s="103"/>
      <c r="O66" s="103"/>
      <c r="P66" s="103"/>
      <c r="Q66" s="103"/>
      <c r="R66" s="103"/>
      <c r="S66" s="103"/>
      <c r="T66" s="103"/>
      <c r="U66" s="103"/>
      <c r="V66" s="103"/>
      <c r="W66" s="103"/>
      <c r="X66" s="103"/>
      <c r="Y66" s="103"/>
      <c r="Z66" s="103"/>
      <c r="AA66" s="103"/>
      <c r="AB66" s="103"/>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row>
    <row r="67" spans="1:105" ht="26.25" customHeight="1" outlineLevel="1">
      <c r="A67" s="57"/>
      <c r="B67" s="266"/>
      <c r="C67" s="328" t="s">
        <v>63</v>
      </c>
      <c r="D67" s="331"/>
      <c r="E67" s="101"/>
      <c r="F67" s="66"/>
      <c r="G67" s="28"/>
      <c r="H67" s="28"/>
      <c r="I67" s="67">
        <f t="shared" ca="1" si="12"/>
        <v>-44937</v>
      </c>
      <c r="J67" s="15"/>
      <c r="K67" s="105" t="s">
        <v>79</v>
      </c>
      <c r="L67" s="102"/>
      <c r="M67" s="103"/>
      <c r="N67" s="103"/>
      <c r="O67" s="103"/>
      <c r="P67" s="103"/>
      <c r="Q67" s="103"/>
      <c r="R67" s="103"/>
      <c r="S67" s="103"/>
      <c r="T67" s="103"/>
      <c r="U67" s="103"/>
      <c r="V67" s="103"/>
      <c r="W67" s="103"/>
      <c r="X67" s="103"/>
      <c r="Y67" s="103"/>
      <c r="Z67" s="103"/>
      <c r="AA67" s="103"/>
      <c r="AB67" s="103"/>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row>
    <row r="68" spans="1:105" ht="26.25" customHeight="1" outlineLevel="1">
      <c r="A68" s="57"/>
      <c r="B68" s="266"/>
      <c r="C68" s="328" t="s">
        <v>64</v>
      </c>
      <c r="D68" s="331"/>
      <c r="E68" s="101"/>
      <c r="F68" s="66"/>
      <c r="G68" s="28"/>
      <c r="H68" s="28"/>
      <c r="I68" s="67">
        <f t="shared" ca="1" si="12"/>
        <v>-44937</v>
      </c>
      <c r="J68" s="15"/>
      <c r="K68" s="105" t="s">
        <v>79</v>
      </c>
      <c r="L68" s="102"/>
      <c r="M68" s="103"/>
      <c r="N68" s="103"/>
      <c r="O68" s="103"/>
      <c r="P68" s="103"/>
      <c r="Q68" s="103"/>
      <c r="R68" s="103"/>
      <c r="S68" s="103"/>
      <c r="T68" s="103"/>
      <c r="U68" s="103"/>
      <c r="V68" s="103"/>
      <c r="W68" s="103"/>
      <c r="X68" s="103"/>
      <c r="Y68" s="103"/>
      <c r="Z68" s="103"/>
      <c r="AA68" s="103"/>
      <c r="AB68" s="103"/>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row>
    <row r="69" spans="1:105" ht="26.25" customHeight="1" outlineLevel="1" thickBot="1">
      <c r="A69" s="57"/>
      <c r="B69" s="268"/>
      <c r="C69" s="366"/>
      <c r="D69" s="367"/>
      <c r="E69" s="101"/>
      <c r="F69" s="122"/>
      <c r="G69" s="28"/>
      <c r="H69" s="28"/>
      <c r="I69" s="123"/>
      <c r="J69" s="15"/>
      <c r="K69" s="81"/>
      <c r="L69" s="82"/>
      <c r="M69" s="83"/>
      <c r="N69" s="83"/>
      <c r="O69" s="83"/>
      <c r="P69" s="83"/>
      <c r="Q69" s="83"/>
      <c r="R69" s="83"/>
      <c r="S69" s="83"/>
      <c r="T69" s="83"/>
      <c r="U69" s="83"/>
      <c r="V69" s="83"/>
      <c r="W69" s="83"/>
      <c r="X69" s="83"/>
      <c r="Y69" s="83"/>
      <c r="Z69" s="83"/>
      <c r="AA69" s="83"/>
      <c r="AB69" s="83"/>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row>
    <row r="70" spans="1:105" ht="26.25" customHeight="1" thickBot="1">
      <c r="A70" s="57"/>
      <c r="B70" s="368" t="s">
        <v>94</v>
      </c>
      <c r="C70" s="369"/>
      <c r="D70" s="369"/>
      <c r="E70" s="58"/>
      <c r="F70" s="59">
        <v>44734</v>
      </c>
      <c r="G70" s="59">
        <v>44741</v>
      </c>
      <c r="H70" s="58"/>
      <c r="I70" s="106">
        <f t="shared" ref="I70:I75" ca="1" si="13">G70-TODAY()</f>
        <v>-196</v>
      </c>
      <c r="J70" s="58"/>
      <c r="K70" s="124" t="s">
        <v>95</v>
      </c>
      <c r="L70" s="108"/>
      <c r="M70" s="63"/>
      <c r="N70" s="63"/>
      <c r="O70" s="63"/>
      <c r="P70" s="63"/>
      <c r="Q70" s="63"/>
      <c r="R70" s="63"/>
      <c r="S70" s="63"/>
      <c r="T70" s="63"/>
      <c r="U70" s="63"/>
      <c r="V70" s="63"/>
      <c r="W70" s="63"/>
      <c r="X70" s="63"/>
      <c r="Y70" s="63"/>
      <c r="Z70" s="63"/>
      <c r="AA70" s="63"/>
      <c r="AB70" s="63"/>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row>
    <row r="71" spans="1:105" ht="26.25" customHeight="1" outlineLevel="1">
      <c r="A71" s="57"/>
      <c r="B71" s="370" t="s">
        <v>96</v>
      </c>
      <c r="C71" s="371"/>
      <c r="D71" s="372"/>
      <c r="E71" s="120"/>
      <c r="F71" s="125"/>
      <c r="G71" s="121"/>
      <c r="H71" s="121"/>
      <c r="I71" s="110">
        <f t="shared" ca="1" si="13"/>
        <v>-44937</v>
      </c>
      <c r="J71" s="116"/>
      <c r="K71" s="105" t="s">
        <v>79</v>
      </c>
      <c r="L71" s="117"/>
      <c r="M71" s="118"/>
      <c r="N71" s="118"/>
      <c r="O71" s="118"/>
      <c r="P71" s="118"/>
      <c r="Q71" s="118"/>
      <c r="R71" s="118"/>
      <c r="S71" s="118"/>
      <c r="T71" s="118"/>
      <c r="U71" s="118"/>
      <c r="V71" s="118"/>
      <c r="W71" s="118"/>
      <c r="X71" s="118"/>
      <c r="Y71" s="118"/>
      <c r="Z71" s="118"/>
      <c r="AA71" s="118"/>
      <c r="AB71" s="118"/>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c r="CY71" s="119"/>
      <c r="CZ71" s="119"/>
      <c r="DA71" s="119"/>
    </row>
    <row r="72" spans="1:105" ht="26.25" customHeight="1" outlineLevel="1">
      <c r="A72" s="57"/>
      <c r="B72" s="266" t="s">
        <v>213</v>
      </c>
      <c r="C72" s="363" t="s">
        <v>67</v>
      </c>
      <c r="D72" s="331"/>
      <c r="E72" s="101"/>
      <c r="F72" s="126"/>
      <c r="G72" s="28"/>
      <c r="H72" s="28"/>
      <c r="I72" s="67">
        <f t="shared" ca="1" si="13"/>
        <v>-44937</v>
      </c>
      <c r="J72" s="15"/>
      <c r="K72" s="127" t="s">
        <v>97</v>
      </c>
      <c r="L72" s="102"/>
      <c r="M72" s="103"/>
      <c r="N72" s="103"/>
      <c r="O72" s="103"/>
      <c r="P72" s="103"/>
      <c r="Q72" s="103"/>
      <c r="R72" s="103"/>
      <c r="S72" s="103"/>
      <c r="T72" s="103"/>
      <c r="U72" s="103"/>
      <c r="V72" s="103"/>
      <c r="W72" s="103"/>
      <c r="X72" s="103"/>
      <c r="Y72" s="103"/>
      <c r="Z72" s="103"/>
      <c r="AA72" s="103"/>
      <c r="AB72" s="103"/>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row>
    <row r="73" spans="1:105" ht="26.25" customHeight="1" outlineLevel="1">
      <c r="A73" s="57"/>
      <c r="B73" s="266"/>
      <c r="C73" s="363" t="s">
        <v>68</v>
      </c>
      <c r="D73" s="331"/>
      <c r="E73" s="101"/>
      <c r="F73" s="126"/>
      <c r="G73" s="28"/>
      <c r="H73" s="28"/>
      <c r="I73" s="67">
        <f t="shared" ca="1" si="13"/>
        <v>-44937</v>
      </c>
      <c r="J73" s="15"/>
      <c r="K73" s="127" t="s">
        <v>98</v>
      </c>
      <c r="L73" s="102"/>
      <c r="M73" s="103"/>
      <c r="N73" s="103"/>
      <c r="O73" s="103"/>
      <c r="P73" s="103"/>
      <c r="Q73" s="103"/>
      <c r="R73" s="103"/>
      <c r="S73" s="103"/>
      <c r="T73" s="103"/>
      <c r="U73" s="103"/>
      <c r="V73" s="103"/>
      <c r="W73" s="103"/>
      <c r="X73" s="103"/>
      <c r="Y73" s="103"/>
      <c r="Z73" s="103"/>
      <c r="AA73" s="103"/>
      <c r="AB73" s="103"/>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row>
    <row r="74" spans="1:105" ht="26.25" customHeight="1" outlineLevel="1">
      <c r="A74" s="57"/>
      <c r="B74" s="266"/>
      <c r="C74" s="363" t="s">
        <v>69</v>
      </c>
      <c r="D74" s="331"/>
      <c r="E74" s="101"/>
      <c r="F74" s="126"/>
      <c r="G74" s="28"/>
      <c r="H74" s="28"/>
      <c r="I74" s="67">
        <f t="shared" ca="1" si="13"/>
        <v>-44937</v>
      </c>
      <c r="J74" s="15"/>
      <c r="K74" s="105" t="s">
        <v>79</v>
      </c>
      <c r="L74" s="102"/>
      <c r="M74" s="103"/>
      <c r="N74" s="103"/>
      <c r="O74" s="103"/>
      <c r="P74" s="103"/>
      <c r="Q74" s="103"/>
      <c r="R74" s="103"/>
      <c r="S74" s="103"/>
      <c r="T74" s="103"/>
      <c r="U74" s="103"/>
      <c r="V74" s="103"/>
      <c r="W74" s="103"/>
      <c r="X74" s="103"/>
      <c r="Y74" s="103"/>
      <c r="Z74" s="103"/>
      <c r="AA74" s="103"/>
      <c r="AB74" s="103"/>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row>
    <row r="75" spans="1:105" ht="26.25" customHeight="1" outlineLevel="1">
      <c r="A75" s="57"/>
      <c r="B75" s="266"/>
      <c r="C75" s="363" t="s">
        <v>70</v>
      </c>
      <c r="D75" s="331"/>
      <c r="E75" s="126"/>
      <c r="F75" s="126"/>
      <c r="G75" s="28"/>
      <c r="H75" s="28"/>
      <c r="I75" s="67">
        <f t="shared" ca="1" si="13"/>
        <v>-44937</v>
      </c>
      <c r="J75" s="15"/>
      <c r="K75" s="127" t="s">
        <v>99</v>
      </c>
      <c r="L75" s="102"/>
      <c r="M75" s="103"/>
      <c r="N75" s="103"/>
      <c r="O75" s="103"/>
      <c r="P75" s="103"/>
      <c r="Q75" s="103"/>
      <c r="R75" s="103"/>
      <c r="S75" s="103"/>
      <c r="T75" s="103"/>
      <c r="U75" s="103"/>
      <c r="V75" s="103"/>
      <c r="W75" s="103"/>
      <c r="X75" s="103"/>
      <c r="Y75" s="103"/>
      <c r="Z75" s="103"/>
      <c r="AA75" s="103"/>
      <c r="AB75" s="103"/>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row>
    <row r="76" spans="1:105" ht="26.25" customHeight="1" outlineLevel="1" thickBot="1">
      <c r="A76" s="57"/>
      <c r="B76" s="268"/>
      <c r="C76" s="366"/>
      <c r="D76" s="367"/>
      <c r="E76" s="128"/>
      <c r="F76" s="129"/>
      <c r="G76" s="24"/>
      <c r="H76" s="24"/>
      <c r="I76" s="25"/>
      <c r="J76" s="18"/>
      <c r="K76" s="130"/>
      <c r="L76" s="82"/>
      <c r="M76" s="83"/>
      <c r="N76" s="83"/>
      <c r="O76" s="83"/>
      <c r="P76" s="83"/>
      <c r="Q76" s="83"/>
      <c r="R76" s="83"/>
      <c r="S76" s="83"/>
      <c r="T76" s="83"/>
      <c r="U76" s="83"/>
      <c r="V76" s="83"/>
      <c r="W76" s="83"/>
      <c r="X76" s="83"/>
      <c r="Y76" s="83"/>
      <c r="Z76" s="83"/>
      <c r="AA76" s="83"/>
      <c r="AB76" s="83"/>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row>
    <row r="77" spans="1:105" ht="14">
      <c r="A77" s="131"/>
      <c r="B77" s="132"/>
      <c r="C77" s="132"/>
      <c r="D77" s="132"/>
      <c r="E77" s="132"/>
      <c r="F77" s="132"/>
      <c r="G77" s="132"/>
      <c r="H77" s="132"/>
      <c r="I77" s="132"/>
      <c r="J77" s="132"/>
      <c r="K77" s="132"/>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c r="CQ77" s="133"/>
      <c r="CR77" s="133"/>
      <c r="CS77" s="133"/>
      <c r="CT77" s="133"/>
      <c r="CU77" s="133"/>
      <c r="CV77" s="133"/>
      <c r="CW77" s="133"/>
      <c r="CX77" s="133"/>
      <c r="CY77" s="133"/>
      <c r="CZ77" s="133"/>
      <c r="DA77" s="134"/>
    </row>
    <row r="78" spans="1:105" ht="14">
      <c r="A78" s="131"/>
      <c r="B78" s="135"/>
      <c r="C78" s="135"/>
      <c r="D78" s="135"/>
      <c r="E78" s="135"/>
      <c r="F78" s="135"/>
      <c r="G78" s="135"/>
      <c r="H78" s="135"/>
      <c r="I78" s="135"/>
      <c r="J78" s="135"/>
      <c r="K78" s="135"/>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6"/>
      <c r="AS78" s="136"/>
      <c r="AT78" s="136"/>
      <c r="AU78" s="136"/>
      <c r="AV78" s="136"/>
      <c r="AW78" s="136"/>
      <c r="AX78" s="136"/>
      <c r="AY78" s="136"/>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A78" s="136"/>
      <c r="CB78" s="136"/>
      <c r="CC78" s="136"/>
      <c r="CD78" s="136"/>
      <c r="CE78" s="136"/>
      <c r="CF78" s="136"/>
      <c r="CG78" s="136"/>
      <c r="CH78" s="136"/>
      <c r="CI78" s="136"/>
      <c r="CJ78" s="136"/>
      <c r="CK78" s="136"/>
      <c r="CL78" s="136"/>
      <c r="CM78" s="136"/>
      <c r="CN78" s="136"/>
      <c r="CO78" s="136"/>
      <c r="CP78" s="136"/>
      <c r="CQ78" s="136"/>
      <c r="CR78" s="136"/>
      <c r="CS78" s="136"/>
      <c r="CT78" s="136"/>
      <c r="CU78" s="136"/>
      <c r="CV78" s="136"/>
      <c r="CW78" s="136"/>
      <c r="CX78" s="136"/>
      <c r="CY78" s="136"/>
      <c r="CZ78" s="136"/>
      <c r="DA78" s="137"/>
    </row>
  </sheetData>
  <mergeCells count="76">
    <mergeCell ref="C50:D50"/>
    <mergeCell ref="C51:D51"/>
    <mergeCell ref="B52:D52"/>
    <mergeCell ref="C53:D53"/>
    <mergeCell ref="C54:D54"/>
    <mergeCell ref="C55:D55"/>
    <mergeCell ref="C56:D56"/>
    <mergeCell ref="C57:D57"/>
    <mergeCell ref="B58:D58"/>
    <mergeCell ref="C59:D59"/>
    <mergeCell ref="C60:D60"/>
    <mergeCell ref="C61:D61"/>
    <mergeCell ref="C62:D62"/>
    <mergeCell ref="C63:D63"/>
    <mergeCell ref="B71:D71"/>
    <mergeCell ref="B64:D64"/>
    <mergeCell ref="C65:D65"/>
    <mergeCell ref="C66:D66"/>
    <mergeCell ref="C67:D67"/>
    <mergeCell ref="C68:D68"/>
    <mergeCell ref="C69:D69"/>
    <mergeCell ref="B70:D70"/>
    <mergeCell ref="C72:D72"/>
    <mergeCell ref="C73:D73"/>
    <mergeCell ref="C74:D74"/>
    <mergeCell ref="C75:D75"/>
    <mergeCell ref="C76:D76"/>
    <mergeCell ref="B2:I3"/>
    <mergeCell ref="J2:K2"/>
    <mergeCell ref="J3:K3"/>
    <mergeCell ref="B4:D4"/>
    <mergeCell ref="B5:D5"/>
    <mergeCell ref="B6:D6"/>
    <mergeCell ref="C7:D7"/>
    <mergeCell ref="C8:D8"/>
    <mergeCell ref="C9:D9"/>
    <mergeCell ref="C10:D10"/>
    <mergeCell ref="C11:D11"/>
    <mergeCell ref="C12:D12"/>
    <mergeCell ref="C13:D13"/>
    <mergeCell ref="B14:D14"/>
    <mergeCell ref="C15:D15"/>
    <mergeCell ref="C16:D16"/>
    <mergeCell ref="C17:D17"/>
    <mergeCell ref="C18:D18"/>
    <mergeCell ref="C19:D19"/>
    <mergeCell ref="C20:D20"/>
    <mergeCell ref="B21:D21"/>
    <mergeCell ref="C22:D22"/>
    <mergeCell ref="C23:D23"/>
    <mergeCell ref="C24:D24"/>
    <mergeCell ref="C25:D25"/>
    <mergeCell ref="C26:D26"/>
    <mergeCell ref="C27:D27"/>
    <mergeCell ref="B28:D28"/>
    <mergeCell ref="C29:D29"/>
    <mergeCell ref="C30:D30"/>
    <mergeCell ref="B31:D31"/>
    <mergeCell ref="C32:D32"/>
    <mergeCell ref="C33:D33"/>
    <mergeCell ref="C34:D34"/>
    <mergeCell ref="C35:D35"/>
    <mergeCell ref="C36:D36"/>
    <mergeCell ref="C37:D37"/>
    <mergeCell ref="B38:D38"/>
    <mergeCell ref="B39:D39"/>
    <mergeCell ref="C40:D40"/>
    <mergeCell ref="B46:D46"/>
    <mergeCell ref="C47:D47"/>
    <mergeCell ref="C48:D48"/>
    <mergeCell ref="C49:D49"/>
    <mergeCell ref="C41:D41"/>
    <mergeCell ref="C42:D42"/>
    <mergeCell ref="C43:D43"/>
    <mergeCell ref="C44:D44"/>
    <mergeCell ref="C45:D45"/>
  </mergeCells>
  <phoneticPr fontId="1"/>
  <conditionalFormatting sqref="B5:H5 I5:I28 J5 K5:K28 B14:H14 J7:J28 C7:H13 B21:H21 C15:H20 B28:H28 C22:H27 B38:H43 C32:H37 B31:H31 B46:H46 C44:H45 B52:H52 C47:H51 B58:H58 C53:H57 B64:H64 C59:H63 B70:H71 C65:H69 C72:H76 I31:K76">
    <cfRule type="expression" dxfId="38" priority="35">
      <formula>$B5=TRUE</formula>
    </cfRule>
  </conditionalFormatting>
  <conditionalFormatting sqref="L3:DA4">
    <cfRule type="timePeriod" dxfId="37" priority="36" timePeriod="today">
      <formula>FLOOR(L3,1)=TODAY()</formula>
    </cfRule>
  </conditionalFormatting>
  <conditionalFormatting sqref="I5:I28 I31:I76">
    <cfRule type="expression" dxfId="36" priority="37">
      <formula>$I5&lt;0</formula>
    </cfRule>
  </conditionalFormatting>
  <conditionalFormatting sqref="L3:DA76">
    <cfRule type="expression" dxfId="35" priority="38">
      <formula>WEEKDAY(L$4)=7</formula>
    </cfRule>
  </conditionalFormatting>
  <conditionalFormatting sqref="L3:DA76">
    <cfRule type="expression" dxfId="34" priority="39">
      <formula>WEEKDAY(L$4)=1</formula>
    </cfRule>
  </conditionalFormatting>
  <conditionalFormatting sqref="L5:DA5 L7:DA76">
    <cfRule type="expression" dxfId="33" priority="40">
      <formula>AND(L$3&gt;=$F5,L$3&lt;=$G5)</formula>
    </cfRule>
  </conditionalFormatting>
  <conditionalFormatting sqref="L5:DA5 L7:DA76">
    <cfRule type="expression" dxfId="32" priority="41">
      <formula>AND(L$3&gt;=$G5,L$3&lt;=$H5)</formula>
    </cfRule>
  </conditionalFormatting>
  <conditionalFormatting sqref="B7">
    <cfRule type="expression" dxfId="31" priority="33">
      <formula>$B7=TRUE</formula>
    </cfRule>
  </conditionalFormatting>
  <conditionalFormatting sqref="B9:B13">
    <cfRule type="expression" dxfId="30" priority="32">
      <formula>$B9=TRUE</formula>
    </cfRule>
  </conditionalFormatting>
  <conditionalFormatting sqref="B8">
    <cfRule type="expression" dxfId="29" priority="31">
      <formula>$B8=TRUE</formula>
    </cfRule>
  </conditionalFormatting>
  <conditionalFormatting sqref="B16:B20">
    <cfRule type="expression" dxfId="28" priority="30">
      <formula>$B16=TRUE</formula>
    </cfRule>
  </conditionalFormatting>
  <conditionalFormatting sqref="B15">
    <cfRule type="expression" dxfId="27" priority="29">
      <formula>$B15=TRUE</formula>
    </cfRule>
  </conditionalFormatting>
  <conditionalFormatting sqref="B23:B27">
    <cfRule type="expression" dxfId="26" priority="28">
      <formula>$B23=TRUE</formula>
    </cfRule>
  </conditionalFormatting>
  <conditionalFormatting sqref="B22">
    <cfRule type="expression" dxfId="25" priority="27">
      <formula>$B22=TRUE</formula>
    </cfRule>
  </conditionalFormatting>
  <conditionalFormatting sqref="B33:B37">
    <cfRule type="expression" dxfId="24" priority="26">
      <formula>$B33=TRUE</formula>
    </cfRule>
  </conditionalFormatting>
  <conditionalFormatting sqref="B32">
    <cfRule type="expression" dxfId="23" priority="25">
      <formula>$B32=TRUE</formula>
    </cfRule>
  </conditionalFormatting>
  <conditionalFormatting sqref="B29:B30">
    <cfRule type="expression" dxfId="22" priority="24">
      <formula>$B29=TRUE</formula>
    </cfRule>
  </conditionalFormatting>
  <conditionalFormatting sqref="B40:B45">
    <cfRule type="expression" dxfId="21" priority="23">
      <formula>$B40=TRUE</formula>
    </cfRule>
  </conditionalFormatting>
  <conditionalFormatting sqref="B47:B49">
    <cfRule type="expression" dxfId="20" priority="22">
      <formula>$B47=TRUE</formula>
    </cfRule>
  </conditionalFormatting>
  <conditionalFormatting sqref="B47:B51">
    <cfRule type="expression" dxfId="19" priority="21">
      <formula>$B47=TRUE</formula>
    </cfRule>
  </conditionalFormatting>
  <conditionalFormatting sqref="B53:B55">
    <cfRule type="expression" dxfId="18" priority="20">
      <formula>$B53=TRUE</formula>
    </cfRule>
  </conditionalFormatting>
  <conditionalFormatting sqref="B53:B57">
    <cfRule type="expression" dxfId="17" priority="19">
      <formula>$B53=TRUE</formula>
    </cfRule>
  </conditionalFormatting>
  <conditionalFormatting sqref="B59:B61">
    <cfRule type="expression" dxfId="16" priority="18">
      <formula>$B59=TRUE</formula>
    </cfRule>
  </conditionalFormatting>
  <conditionalFormatting sqref="B59:B63">
    <cfRule type="expression" dxfId="15" priority="17">
      <formula>$B59=TRUE</formula>
    </cfRule>
  </conditionalFormatting>
  <conditionalFormatting sqref="B65:B67">
    <cfRule type="expression" dxfId="14" priority="16">
      <formula>$B65=TRUE</formula>
    </cfRule>
  </conditionalFormatting>
  <conditionalFormatting sqref="B65:B69">
    <cfRule type="expression" dxfId="13" priority="15">
      <formula>$B65=TRUE</formula>
    </cfRule>
  </conditionalFormatting>
  <conditionalFormatting sqref="B72:B74">
    <cfRule type="expression" dxfId="12" priority="14">
      <formula>$B72=TRUE</formula>
    </cfRule>
  </conditionalFormatting>
  <conditionalFormatting sqref="B72:B76">
    <cfRule type="expression" dxfId="11" priority="13">
      <formula>$B72=TRUE</formula>
    </cfRule>
  </conditionalFormatting>
  <conditionalFormatting sqref="C7:K13">
    <cfRule type="expression" dxfId="10" priority="12">
      <formula>$B7="済"</formula>
    </cfRule>
  </conditionalFormatting>
  <conditionalFormatting sqref="C15:K20">
    <cfRule type="expression" dxfId="9" priority="11">
      <formula>$B15="済"</formula>
    </cfRule>
  </conditionalFormatting>
  <conditionalFormatting sqref="C22:K27">
    <cfRule type="expression" dxfId="8" priority="10">
      <formula>$B22="済"</formula>
    </cfRule>
  </conditionalFormatting>
  <conditionalFormatting sqref="C29:K30">
    <cfRule type="expression" dxfId="7" priority="8">
      <formula>$B29="済"</formula>
    </cfRule>
  </conditionalFormatting>
  <conditionalFormatting sqref="C32:K37">
    <cfRule type="expression" dxfId="6" priority="7">
      <formula>$B32="済"</formula>
    </cfRule>
  </conditionalFormatting>
  <conditionalFormatting sqref="C40:K45">
    <cfRule type="expression" dxfId="5" priority="6">
      <formula>$B40="済"</formula>
    </cfRule>
  </conditionalFormatting>
  <conditionalFormatting sqref="C47:K51">
    <cfRule type="expression" dxfId="4" priority="5">
      <formula>$B47="済"</formula>
    </cfRule>
  </conditionalFormatting>
  <conditionalFormatting sqref="C53:K57">
    <cfRule type="expression" dxfId="3" priority="4">
      <formula>$B53="済"</formula>
    </cfRule>
  </conditionalFormatting>
  <conditionalFormatting sqref="C59:K63">
    <cfRule type="expression" dxfId="2" priority="3">
      <formula>$B59="済"</formula>
    </cfRule>
  </conditionalFormatting>
  <conditionalFormatting sqref="C65:K69">
    <cfRule type="expression" dxfId="1" priority="2">
      <formula>$B65="済"</formula>
    </cfRule>
  </conditionalFormatting>
  <conditionalFormatting sqref="C72:K76">
    <cfRule type="expression" dxfId="0" priority="1">
      <formula>$B72="済"</formula>
    </cfRule>
  </conditionalFormatting>
  <dataValidations count="1">
    <dataValidation type="list" allowBlank="1" showInputMessage="1" showErrorMessage="1" sqref="B7:B13 B15:B20 B22:B27 B32:B37 B29:B30 B40:B45 B47:B51 B53:B57 B59:B63 B65:B69 B72:B76" xr:uid="{C94ED5C8-434F-B04C-9144-DA47ADD26388}">
      <formula1>"済"</formula1>
    </dataValidation>
  </dataValidations>
  <hyperlinks>
    <hyperlink ref="K6" r:id="rId1" location="sec2" xr:uid="{00000000-0004-0000-0400-000000000000}"/>
    <hyperlink ref="K7" r:id="rId2" location="sec4" xr:uid="{00000000-0004-0000-0400-000001000000}"/>
    <hyperlink ref="K8" r:id="rId3" location="sec4" xr:uid="{00000000-0004-0000-0400-000002000000}"/>
    <hyperlink ref="K9" r:id="rId4" location="sec4" xr:uid="{00000000-0004-0000-0400-000003000000}"/>
    <hyperlink ref="K10" r:id="rId5" location="sec4" xr:uid="{00000000-0004-0000-0400-000004000000}"/>
    <hyperlink ref="K12" r:id="rId6" location="sec5" xr:uid="{00000000-0004-0000-0400-000005000000}"/>
    <hyperlink ref="K14" r:id="rId7" location="sec6" xr:uid="{00000000-0004-0000-0400-000006000000}"/>
    <hyperlink ref="K21" r:id="rId8" location="sec7" xr:uid="{00000000-0004-0000-0400-000007000000}"/>
    <hyperlink ref="K22" r:id="rId9" location="sec8" xr:uid="{00000000-0004-0000-0400-000008000000}"/>
    <hyperlink ref="K31" r:id="rId10" location="sec12" xr:uid="{00000000-0004-0000-0400-000009000000}"/>
    <hyperlink ref="K32" r:id="rId11" location="sec13" xr:uid="{00000000-0004-0000-0400-00000A000000}"/>
    <hyperlink ref="K33" r:id="rId12" location="sec14" xr:uid="{00000000-0004-0000-0400-00000B000000}"/>
    <hyperlink ref="K34" r:id="rId13" location="sec15" xr:uid="{00000000-0004-0000-0400-00000C000000}"/>
    <hyperlink ref="K35" r:id="rId14" location="sec16" xr:uid="{00000000-0004-0000-0400-00000D000000}"/>
    <hyperlink ref="K36" r:id="rId15" location="sec17" xr:uid="{00000000-0004-0000-0400-00000E000000}"/>
    <hyperlink ref="K38" r:id="rId16" location="sec18" xr:uid="{00000000-0004-0000-0400-00000F000000}"/>
    <hyperlink ref="K39" r:id="rId17" location="sec19" xr:uid="{00000000-0004-0000-0400-000010000000}"/>
    <hyperlink ref="K40" r:id="rId18" location="sec19" xr:uid="{00000000-0004-0000-0400-000011000000}"/>
    <hyperlink ref="K41" r:id="rId19" location="sec19" xr:uid="{00000000-0004-0000-0400-000012000000}"/>
    <hyperlink ref="K42" r:id="rId20" location="sec19" xr:uid="{00000000-0004-0000-0400-000013000000}"/>
    <hyperlink ref="K43" r:id="rId21" location="sec19" xr:uid="{00000000-0004-0000-0400-000014000000}"/>
    <hyperlink ref="K44" r:id="rId22" location="sec19" xr:uid="{00000000-0004-0000-0400-000015000000}"/>
    <hyperlink ref="K70" r:id="rId23" location="sec22" xr:uid="{00000000-0004-0000-0400-000016000000}"/>
    <hyperlink ref="K72" r:id="rId24" location="sec23" xr:uid="{00000000-0004-0000-0400-000017000000}"/>
    <hyperlink ref="K73" r:id="rId25" location="sec24" xr:uid="{00000000-0004-0000-0400-000018000000}"/>
    <hyperlink ref="K75" r:id="rId26" location="sec25" xr:uid="{00000000-0004-0000-0400-000019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4BD"/>
    <outlinePr summaryBelow="0" summaryRight="0"/>
  </sheetPr>
  <dimension ref="A1:P49"/>
  <sheetViews>
    <sheetView showGridLines="0" workbookViewId="0">
      <selection activeCell="A8" sqref="A8"/>
    </sheetView>
  </sheetViews>
  <sheetFormatPr baseColWidth="10" defaultColWidth="12.6640625" defaultRowHeight="15.75" customHeight="1"/>
  <cols>
    <col min="1" max="1" width="3.83203125" style="3" customWidth="1"/>
    <col min="2" max="15" width="6.6640625" style="3" customWidth="1"/>
    <col min="16" max="16" width="3.83203125" style="3" customWidth="1"/>
    <col min="17" max="16384" width="12.6640625" style="3"/>
  </cols>
  <sheetData>
    <row r="1" spans="1:16" ht="14">
      <c r="A1" s="138"/>
      <c r="B1" s="138"/>
      <c r="C1" s="138"/>
      <c r="D1" s="2"/>
      <c r="E1" s="2"/>
      <c r="F1" s="138"/>
      <c r="G1" s="138"/>
      <c r="H1" s="138"/>
      <c r="I1" s="138"/>
      <c r="J1" s="138"/>
      <c r="K1" s="138"/>
      <c r="L1" s="138"/>
      <c r="M1" s="138"/>
      <c r="N1" s="138"/>
      <c r="O1" s="138"/>
      <c r="P1" s="138"/>
    </row>
    <row r="2" spans="1:16" ht="31.5" customHeight="1">
      <c r="A2" s="138"/>
      <c r="B2" s="5" t="s">
        <v>100</v>
      </c>
      <c r="C2" s="139"/>
      <c r="D2" s="5"/>
      <c r="E2" s="5"/>
      <c r="F2" s="139"/>
      <c r="G2" s="139"/>
      <c r="H2" s="139"/>
      <c r="I2" s="139"/>
      <c r="J2" s="139"/>
      <c r="K2" s="138"/>
      <c r="L2" s="138"/>
      <c r="M2" s="138"/>
      <c r="N2" s="138"/>
      <c r="O2" s="138"/>
      <c r="P2" s="138"/>
    </row>
    <row r="3" spans="1:16" ht="15">
      <c r="A3" s="2"/>
      <c r="B3" s="2" t="s">
        <v>101</v>
      </c>
      <c r="C3" s="138"/>
      <c r="D3" s="2"/>
      <c r="E3" s="2"/>
      <c r="F3" s="138"/>
      <c r="G3" s="138"/>
      <c r="H3" s="138"/>
      <c r="I3" s="138"/>
      <c r="J3" s="138"/>
      <c r="K3" s="2"/>
      <c r="L3" s="140"/>
      <c r="M3" s="141"/>
      <c r="N3" s="141"/>
      <c r="O3" s="141"/>
      <c r="P3" s="2"/>
    </row>
    <row r="4" spans="1:16" ht="15">
      <c r="A4" s="2"/>
      <c r="B4" s="2" t="s">
        <v>102</v>
      </c>
      <c r="C4" s="138"/>
      <c r="D4" s="2"/>
      <c r="E4" s="2"/>
      <c r="F4" s="138"/>
      <c r="G4" s="138"/>
      <c r="H4" s="138"/>
      <c r="I4" s="138"/>
      <c r="J4" s="138"/>
      <c r="K4" s="2"/>
      <c r="L4" s="140"/>
      <c r="M4" s="141"/>
      <c r="N4" s="141"/>
      <c r="O4" s="141"/>
      <c r="P4" s="2"/>
    </row>
    <row r="5" spans="1:16" ht="17">
      <c r="A5" s="2"/>
      <c r="B5" s="142"/>
      <c r="C5" s="138"/>
      <c r="D5" s="2"/>
      <c r="E5" s="2"/>
      <c r="F5" s="138"/>
      <c r="G5" s="138"/>
      <c r="H5" s="138"/>
      <c r="I5" s="138"/>
      <c r="J5" s="138"/>
      <c r="K5" s="138"/>
      <c r="L5" s="140"/>
      <c r="M5" s="141"/>
      <c r="N5" s="141"/>
      <c r="O5" s="141"/>
      <c r="P5" s="2"/>
    </row>
    <row r="6" spans="1:16" ht="15">
      <c r="A6" s="2"/>
      <c r="B6" s="143" t="s">
        <v>103</v>
      </c>
      <c r="C6" s="138"/>
      <c r="D6" s="2" t="s">
        <v>104</v>
      </c>
      <c r="E6" s="2"/>
      <c r="F6" s="138"/>
      <c r="G6" s="138"/>
      <c r="H6" s="138"/>
      <c r="I6" s="138"/>
      <c r="J6" s="138"/>
      <c r="K6" s="138"/>
      <c r="L6" s="140"/>
      <c r="M6" s="141"/>
      <c r="N6" s="141"/>
      <c r="O6" s="141"/>
      <c r="P6" s="141"/>
    </row>
    <row r="7" spans="1:16" ht="14">
      <c r="A7" s="2"/>
      <c r="B7" s="419" t="s">
        <v>219</v>
      </c>
      <c r="C7" s="385"/>
      <c r="D7" s="385"/>
      <c r="E7" s="385"/>
      <c r="F7" s="385"/>
      <c r="G7" s="385"/>
      <c r="H7" s="385"/>
      <c r="I7" s="385"/>
      <c r="J7" s="385"/>
      <c r="K7" s="385"/>
      <c r="L7" s="385"/>
      <c r="M7" s="385"/>
      <c r="N7" s="385"/>
      <c r="O7" s="386"/>
      <c r="P7" s="144"/>
    </row>
    <row r="8" spans="1:16" ht="14">
      <c r="A8" s="2"/>
      <c r="B8" s="387"/>
      <c r="C8" s="382"/>
      <c r="D8" s="382"/>
      <c r="E8" s="382"/>
      <c r="F8" s="382"/>
      <c r="G8" s="382"/>
      <c r="H8" s="382"/>
      <c r="I8" s="382"/>
      <c r="J8" s="382"/>
      <c r="K8" s="382"/>
      <c r="L8" s="382"/>
      <c r="M8" s="382"/>
      <c r="N8" s="382"/>
      <c r="O8" s="388"/>
      <c r="P8" s="144"/>
    </row>
    <row r="9" spans="1:16" ht="14">
      <c r="A9" s="2"/>
      <c r="B9" s="387"/>
      <c r="C9" s="382"/>
      <c r="D9" s="382"/>
      <c r="E9" s="382"/>
      <c r="F9" s="382"/>
      <c r="G9" s="382"/>
      <c r="H9" s="382"/>
      <c r="I9" s="382"/>
      <c r="J9" s="382"/>
      <c r="K9" s="382"/>
      <c r="L9" s="382"/>
      <c r="M9" s="382"/>
      <c r="N9" s="382"/>
      <c r="O9" s="388"/>
      <c r="P9" s="144"/>
    </row>
    <row r="10" spans="1:16" ht="14">
      <c r="A10" s="2"/>
      <c r="B10" s="389"/>
      <c r="C10" s="390"/>
      <c r="D10" s="390"/>
      <c r="E10" s="390"/>
      <c r="F10" s="390"/>
      <c r="G10" s="390"/>
      <c r="H10" s="390"/>
      <c r="I10" s="390"/>
      <c r="J10" s="390"/>
      <c r="K10" s="390"/>
      <c r="L10" s="390"/>
      <c r="M10" s="390"/>
      <c r="N10" s="390"/>
      <c r="O10" s="391"/>
      <c r="P10" s="144"/>
    </row>
    <row r="11" spans="1:16" ht="17">
      <c r="A11" s="2"/>
      <c r="B11" s="142"/>
      <c r="C11" s="138"/>
      <c r="D11" s="2"/>
      <c r="E11" s="2"/>
      <c r="F11" s="138"/>
      <c r="G11" s="138"/>
      <c r="H11" s="138"/>
      <c r="I11" s="138"/>
      <c r="J11" s="138"/>
      <c r="K11" s="138"/>
      <c r="L11" s="140"/>
      <c r="M11" s="141"/>
      <c r="N11" s="141"/>
      <c r="O11" s="141"/>
      <c r="P11" s="141"/>
    </row>
    <row r="12" spans="1:16" ht="15">
      <c r="A12" s="2"/>
      <c r="B12" s="143" t="s">
        <v>105</v>
      </c>
      <c r="C12" s="138"/>
      <c r="D12" s="2" t="s">
        <v>106</v>
      </c>
      <c r="E12" s="2"/>
      <c r="F12" s="138"/>
      <c r="G12" s="138"/>
      <c r="H12" s="138"/>
      <c r="I12" s="138"/>
      <c r="J12" s="138"/>
      <c r="K12" s="138"/>
      <c r="L12" s="140"/>
      <c r="M12" s="141"/>
      <c r="N12" s="141"/>
      <c r="O12" s="141"/>
      <c r="P12" s="141"/>
    </row>
    <row r="13" spans="1:16" ht="14">
      <c r="A13" s="2"/>
      <c r="B13" s="420" t="s">
        <v>218</v>
      </c>
      <c r="C13" s="385"/>
      <c r="D13" s="385"/>
      <c r="E13" s="385"/>
      <c r="F13" s="385"/>
      <c r="G13" s="385"/>
      <c r="H13" s="385"/>
      <c r="I13" s="385"/>
      <c r="J13" s="385"/>
      <c r="K13" s="385"/>
      <c r="L13" s="385"/>
      <c r="M13" s="385"/>
      <c r="N13" s="385"/>
      <c r="O13" s="386"/>
      <c r="P13" s="144"/>
    </row>
    <row r="14" spans="1:16" ht="14">
      <c r="A14" s="2"/>
      <c r="B14" s="387"/>
      <c r="C14" s="382"/>
      <c r="D14" s="382"/>
      <c r="E14" s="382"/>
      <c r="F14" s="382"/>
      <c r="G14" s="382"/>
      <c r="H14" s="382"/>
      <c r="I14" s="382"/>
      <c r="J14" s="382"/>
      <c r="K14" s="382"/>
      <c r="L14" s="382"/>
      <c r="M14" s="382"/>
      <c r="N14" s="382"/>
      <c r="O14" s="388"/>
      <c r="P14" s="144"/>
    </row>
    <row r="15" spans="1:16" ht="14">
      <c r="A15" s="2"/>
      <c r="B15" s="387"/>
      <c r="C15" s="382"/>
      <c r="D15" s="382"/>
      <c r="E15" s="382"/>
      <c r="F15" s="382"/>
      <c r="G15" s="382"/>
      <c r="H15" s="382"/>
      <c r="I15" s="382"/>
      <c r="J15" s="382"/>
      <c r="K15" s="382"/>
      <c r="L15" s="382"/>
      <c r="M15" s="382"/>
      <c r="N15" s="382"/>
      <c r="O15" s="388"/>
      <c r="P15" s="144"/>
    </row>
    <row r="16" spans="1:16" ht="14">
      <c r="A16" s="2"/>
      <c r="B16" s="387"/>
      <c r="C16" s="382"/>
      <c r="D16" s="382"/>
      <c r="E16" s="382"/>
      <c r="F16" s="382"/>
      <c r="G16" s="382"/>
      <c r="H16" s="382"/>
      <c r="I16" s="382"/>
      <c r="J16" s="382"/>
      <c r="K16" s="382"/>
      <c r="L16" s="382"/>
      <c r="M16" s="382"/>
      <c r="N16" s="382"/>
      <c r="O16" s="388"/>
      <c r="P16" s="144"/>
    </row>
    <row r="17" spans="1:16" ht="14">
      <c r="A17" s="2"/>
      <c r="B17" s="387"/>
      <c r="C17" s="382"/>
      <c r="D17" s="382"/>
      <c r="E17" s="382"/>
      <c r="F17" s="382"/>
      <c r="G17" s="382"/>
      <c r="H17" s="382"/>
      <c r="I17" s="382"/>
      <c r="J17" s="382"/>
      <c r="K17" s="382"/>
      <c r="L17" s="382"/>
      <c r="M17" s="382"/>
      <c r="N17" s="382"/>
      <c r="O17" s="388"/>
      <c r="P17" s="144"/>
    </row>
    <row r="18" spans="1:16" ht="14">
      <c r="A18" s="2"/>
      <c r="B18" s="387"/>
      <c r="C18" s="382"/>
      <c r="D18" s="382"/>
      <c r="E18" s="382"/>
      <c r="F18" s="382"/>
      <c r="G18" s="382"/>
      <c r="H18" s="382"/>
      <c r="I18" s="382"/>
      <c r="J18" s="382"/>
      <c r="K18" s="382"/>
      <c r="L18" s="382"/>
      <c r="M18" s="382"/>
      <c r="N18" s="382"/>
      <c r="O18" s="388"/>
      <c r="P18" s="144"/>
    </row>
    <row r="19" spans="1:16" ht="14">
      <c r="A19" s="2"/>
      <c r="B19" s="387"/>
      <c r="C19" s="382"/>
      <c r="D19" s="382"/>
      <c r="E19" s="382"/>
      <c r="F19" s="382"/>
      <c r="G19" s="382"/>
      <c r="H19" s="382"/>
      <c r="I19" s="382"/>
      <c r="J19" s="382"/>
      <c r="K19" s="382"/>
      <c r="L19" s="382"/>
      <c r="M19" s="382"/>
      <c r="N19" s="382"/>
      <c r="O19" s="388"/>
      <c r="P19" s="144"/>
    </row>
    <row r="20" spans="1:16" ht="14">
      <c r="A20" s="2"/>
      <c r="B20" s="389"/>
      <c r="C20" s="390"/>
      <c r="D20" s="390"/>
      <c r="E20" s="390"/>
      <c r="F20" s="390"/>
      <c r="G20" s="390"/>
      <c r="H20" s="390"/>
      <c r="I20" s="390"/>
      <c r="J20" s="390"/>
      <c r="K20" s="390"/>
      <c r="L20" s="390"/>
      <c r="M20" s="390"/>
      <c r="N20" s="390"/>
      <c r="O20" s="391"/>
      <c r="P20" s="144"/>
    </row>
    <row r="21" spans="1:16" ht="17">
      <c r="A21" s="2"/>
      <c r="B21" s="142"/>
      <c r="C21" s="138"/>
      <c r="D21" s="2"/>
      <c r="E21" s="2"/>
      <c r="F21" s="138"/>
      <c r="G21" s="138"/>
      <c r="H21" s="138"/>
      <c r="I21" s="138"/>
      <c r="J21" s="138"/>
      <c r="K21" s="138"/>
      <c r="L21" s="140"/>
      <c r="M21" s="141"/>
      <c r="N21" s="141"/>
      <c r="O21" s="141"/>
      <c r="P21" s="141"/>
    </row>
    <row r="22" spans="1:16" ht="15">
      <c r="A22" s="2"/>
      <c r="B22" s="143" t="s">
        <v>107</v>
      </c>
      <c r="C22" s="138"/>
      <c r="D22" s="2" t="s">
        <v>108</v>
      </c>
      <c r="E22" s="2"/>
      <c r="F22" s="138"/>
      <c r="G22" s="138"/>
      <c r="H22" s="138"/>
      <c r="I22" s="138"/>
      <c r="J22" s="138"/>
      <c r="K22" s="138"/>
      <c r="L22" s="140"/>
      <c r="M22" s="141"/>
      <c r="N22" s="141"/>
      <c r="O22" s="141"/>
      <c r="P22" s="141"/>
    </row>
    <row r="23" spans="1:16" ht="14">
      <c r="A23" s="2"/>
      <c r="B23" s="420" t="s">
        <v>217</v>
      </c>
      <c r="C23" s="385"/>
      <c r="D23" s="385"/>
      <c r="E23" s="385"/>
      <c r="F23" s="385"/>
      <c r="G23" s="385"/>
      <c r="H23" s="385"/>
      <c r="I23" s="385"/>
      <c r="J23" s="385"/>
      <c r="K23" s="385"/>
      <c r="L23" s="385"/>
      <c r="M23" s="385"/>
      <c r="N23" s="385"/>
      <c r="O23" s="386"/>
      <c r="P23" s="144"/>
    </row>
    <row r="24" spans="1:16" ht="14">
      <c r="A24" s="2"/>
      <c r="B24" s="387"/>
      <c r="C24" s="382"/>
      <c r="D24" s="382"/>
      <c r="E24" s="382"/>
      <c r="F24" s="382"/>
      <c r="G24" s="382"/>
      <c r="H24" s="382"/>
      <c r="I24" s="382"/>
      <c r="J24" s="382"/>
      <c r="K24" s="382"/>
      <c r="L24" s="382"/>
      <c r="M24" s="382"/>
      <c r="N24" s="382"/>
      <c r="O24" s="388"/>
      <c r="P24" s="144"/>
    </row>
    <row r="25" spans="1:16" ht="14">
      <c r="A25" s="2"/>
      <c r="B25" s="387"/>
      <c r="C25" s="382"/>
      <c r="D25" s="382"/>
      <c r="E25" s="382"/>
      <c r="F25" s="382"/>
      <c r="G25" s="382"/>
      <c r="H25" s="382"/>
      <c r="I25" s="382"/>
      <c r="J25" s="382"/>
      <c r="K25" s="382"/>
      <c r="L25" s="382"/>
      <c r="M25" s="382"/>
      <c r="N25" s="382"/>
      <c r="O25" s="388"/>
      <c r="P25" s="144"/>
    </row>
    <row r="26" spans="1:16" ht="14">
      <c r="A26" s="2"/>
      <c r="B26" s="387"/>
      <c r="C26" s="382"/>
      <c r="D26" s="382"/>
      <c r="E26" s="382"/>
      <c r="F26" s="382"/>
      <c r="G26" s="382"/>
      <c r="H26" s="382"/>
      <c r="I26" s="382"/>
      <c r="J26" s="382"/>
      <c r="K26" s="382"/>
      <c r="L26" s="382"/>
      <c r="M26" s="382"/>
      <c r="N26" s="382"/>
      <c r="O26" s="388"/>
      <c r="P26" s="144"/>
    </row>
    <row r="27" spans="1:16" ht="14">
      <c r="A27" s="2"/>
      <c r="B27" s="387"/>
      <c r="C27" s="382"/>
      <c r="D27" s="382"/>
      <c r="E27" s="382"/>
      <c r="F27" s="382"/>
      <c r="G27" s="382"/>
      <c r="H27" s="382"/>
      <c r="I27" s="382"/>
      <c r="J27" s="382"/>
      <c r="K27" s="382"/>
      <c r="L27" s="382"/>
      <c r="M27" s="382"/>
      <c r="N27" s="382"/>
      <c r="O27" s="388"/>
      <c r="P27" s="144"/>
    </row>
    <row r="28" spans="1:16" ht="14">
      <c r="A28" s="2"/>
      <c r="B28" s="387"/>
      <c r="C28" s="382"/>
      <c r="D28" s="382"/>
      <c r="E28" s="382"/>
      <c r="F28" s="382"/>
      <c r="G28" s="382"/>
      <c r="H28" s="382"/>
      <c r="I28" s="382"/>
      <c r="J28" s="382"/>
      <c r="K28" s="382"/>
      <c r="L28" s="382"/>
      <c r="M28" s="382"/>
      <c r="N28" s="382"/>
      <c r="O28" s="388"/>
      <c r="P28" s="144"/>
    </row>
    <row r="29" spans="1:16" ht="14">
      <c r="A29" s="2"/>
      <c r="B29" s="387"/>
      <c r="C29" s="382"/>
      <c r="D29" s="382"/>
      <c r="E29" s="382"/>
      <c r="F29" s="382"/>
      <c r="G29" s="382"/>
      <c r="H29" s="382"/>
      <c r="I29" s="382"/>
      <c r="J29" s="382"/>
      <c r="K29" s="382"/>
      <c r="L29" s="382"/>
      <c r="M29" s="382"/>
      <c r="N29" s="382"/>
      <c r="O29" s="388"/>
      <c r="P29" s="144"/>
    </row>
    <row r="30" spans="1:16" ht="14">
      <c r="A30" s="2"/>
      <c r="B30" s="389"/>
      <c r="C30" s="390"/>
      <c r="D30" s="390"/>
      <c r="E30" s="390"/>
      <c r="F30" s="390"/>
      <c r="G30" s="390"/>
      <c r="H30" s="390"/>
      <c r="I30" s="390"/>
      <c r="J30" s="390"/>
      <c r="K30" s="390"/>
      <c r="L30" s="390"/>
      <c r="M30" s="390"/>
      <c r="N30" s="390"/>
      <c r="O30" s="391"/>
      <c r="P30" s="144"/>
    </row>
    <row r="31" spans="1:16" ht="17">
      <c r="A31" s="2"/>
      <c r="B31" s="142"/>
      <c r="C31" s="138"/>
      <c r="D31" s="2"/>
      <c r="E31" s="2"/>
      <c r="F31" s="138"/>
      <c r="G31" s="138"/>
      <c r="H31" s="138"/>
      <c r="I31" s="138"/>
      <c r="J31" s="138"/>
      <c r="K31" s="138"/>
      <c r="L31" s="140"/>
      <c r="M31" s="141"/>
      <c r="N31" s="141"/>
      <c r="O31" s="141"/>
      <c r="P31" s="2"/>
    </row>
    <row r="32" spans="1:16" ht="15">
      <c r="A32" s="2"/>
      <c r="B32" s="143" t="s">
        <v>109</v>
      </c>
      <c r="C32" s="138"/>
      <c r="D32" s="2"/>
      <c r="E32" s="2"/>
      <c r="F32" s="138"/>
      <c r="G32" s="138"/>
      <c r="H32" s="138"/>
      <c r="I32" s="138"/>
      <c r="J32" s="138"/>
      <c r="K32" s="138"/>
      <c r="L32" s="140"/>
      <c r="M32" s="141"/>
      <c r="N32" s="141"/>
      <c r="O32" s="141"/>
      <c r="P32" s="2"/>
    </row>
    <row r="33" spans="1:16" ht="14">
      <c r="A33" s="2"/>
      <c r="B33" s="392" t="s">
        <v>110</v>
      </c>
      <c r="C33" s="393"/>
      <c r="D33" s="393"/>
      <c r="E33" s="393"/>
      <c r="F33" s="393"/>
      <c r="G33" s="393"/>
      <c r="H33" s="393"/>
      <c r="I33" s="421"/>
      <c r="J33" s="422" t="s">
        <v>111</v>
      </c>
      <c r="K33" s="421"/>
      <c r="L33" s="395" t="s">
        <v>112</v>
      </c>
      <c r="M33" s="393"/>
      <c r="N33" s="393"/>
      <c r="O33" s="396"/>
      <c r="P33" s="2"/>
    </row>
    <row r="34" spans="1:16" ht="14">
      <c r="A34" s="2"/>
      <c r="B34" s="423" t="s">
        <v>113</v>
      </c>
      <c r="C34" s="415"/>
      <c r="D34" s="416" t="s">
        <v>114</v>
      </c>
      <c r="E34" s="415"/>
      <c r="F34" s="416" t="s">
        <v>115</v>
      </c>
      <c r="G34" s="415"/>
      <c r="H34" s="416" t="s">
        <v>116</v>
      </c>
      <c r="I34" s="424"/>
      <c r="J34" s="145" t="s">
        <v>117</v>
      </c>
      <c r="K34" s="146" t="s">
        <v>118</v>
      </c>
      <c r="L34" s="147" t="s">
        <v>119</v>
      </c>
      <c r="M34" s="148" t="s">
        <v>120</v>
      </c>
      <c r="N34" s="148" t="s">
        <v>121</v>
      </c>
      <c r="O34" s="149" t="s">
        <v>122</v>
      </c>
      <c r="P34" s="2"/>
    </row>
    <row r="35" spans="1:16" ht="14">
      <c r="A35" s="2"/>
      <c r="B35" s="425">
        <v>2000000</v>
      </c>
      <c r="C35" s="398"/>
      <c r="D35" s="426">
        <v>1600000</v>
      </c>
      <c r="E35" s="398"/>
      <c r="F35" s="426">
        <v>500000</v>
      </c>
      <c r="G35" s="398"/>
      <c r="H35" s="426">
        <f t="shared" ref="H35:H37" si="0">SUM(B35:G35)</f>
        <v>4100000</v>
      </c>
      <c r="I35" s="427"/>
      <c r="J35" s="150">
        <v>3</v>
      </c>
      <c r="K35" s="151">
        <v>6</v>
      </c>
      <c r="L35" s="152">
        <v>30</v>
      </c>
      <c r="M35" s="153">
        <v>3</v>
      </c>
      <c r="N35" s="153">
        <f t="shared" ref="N35:N37" si="1">K35*L35*M35</f>
        <v>540</v>
      </c>
      <c r="O35" s="154">
        <f t="shared" ref="O35:O37" si="2">H35/N35</f>
        <v>7592.5925925925922</v>
      </c>
      <c r="P35" s="2"/>
    </row>
    <row r="36" spans="1:16" ht="14">
      <c r="A36" s="2"/>
      <c r="B36" s="429"/>
      <c r="C36" s="408"/>
      <c r="D36" s="409"/>
      <c r="E36" s="408"/>
      <c r="F36" s="409"/>
      <c r="G36" s="408"/>
      <c r="H36" s="407">
        <f t="shared" si="0"/>
        <v>0</v>
      </c>
      <c r="I36" s="428"/>
      <c r="J36" s="155"/>
      <c r="K36" s="156"/>
      <c r="L36" s="157"/>
      <c r="M36" s="158"/>
      <c r="N36" s="159">
        <f t="shared" si="1"/>
        <v>0</v>
      </c>
      <c r="O36" s="160" t="e">
        <f t="shared" si="2"/>
        <v>#DIV/0!</v>
      </c>
      <c r="P36" s="2"/>
    </row>
    <row r="37" spans="1:16" ht="14">
      <c r="A37" s="2"/>
      <c r="B37" s="410"/>
      <c r="C37" s="402"/>
      <c r="D37" s="401"/>
      <c r="E37" s="402"/>
      <c r="F37" s="401"/>
      <c r="G37" s="402"/>
      <c r="H37" s="403">
        <f t="shared" si="0"/>
        <v>0</v>
      </c>
      <c r="I37" s="411"/>
      <c r="J37" s="161"/>
      <c r="K37" s="162"/>
      <c r="L37" s="161"/>
      <c r="M37" s="163"/>
      <c r="N37" s="164">
        <f t="shared" si="1"/>
        <v>0</v>
      </c>
      <c r="O37" s="165" t="e">
        <f t="shared" si="2"/>
        <v>#DIV/0!</v>
      </c>
      <c r="P37" s="2"/>
    </row>
    <row r="38" spans="1:16" ht="14">
      <c r="A38" s="2"/>
      <c r="B38" s="392" t="s">
        <v>123</v>
      </c>
      <c r="C38" s="393"/>
      <c r="D38" s="393"/>
      <c r="E38" s="394"/>
      <c r="F38" s="395" t="s">
        <v>124</v>
      </c>
      <c r="G38" s="393"/>
      <c r="H38" s="393"/>
      <c r="I38" s="393"/>
      <c r="J38" s="393"/>
      <c r="K38" s="393"/>
      <c r="L38" s="393"/>
      <c r="M38" s="396"/>
      <c r="N38" s="166"/>
      <c r="O38" s="166"/>
      <c r="P38" s="2"/>
    </row>
    <row r="39" spans="1:16" ht="14">
      <c r="A39" s="2"/>
      <c r="B39" s="167" t="s">
        <v>125</v>
      </c>
      <c r="C39" s="168" t="s">
        <v>126</v>
      </c>
      <c r="D39" s="169" t="s">
        <v>127</v>
      </c>
      <c r="E39" s="170" t="s">
        <v>128</v>
      </c>
      <c r="F39" s="414" t="s">
        <v>129</v>
      </c>
      <c r="G39" s="415"/>
      <c r="H39" s="416" t="s">
        <v>130</v>
      </c>
      <c r="I39" s="415"/>
      <c r="J39" s="416" t="s">
        <v>131</v>
      </c>
      <c r="K39" s="415"/>
      <c r="L39" s="416" t="s">
        <v>132</v>
      </c>
      <c r="M39" s="417"/>
      <c r="N39" s="418"/>
      <c r="O39" s="382"/>
      <c r="P39" s="2"/>
    </row>
    <row r="40" spans="1:16" ht="14">
      <c r="A40" s="2"/>
      <c r="B40" s="171">
        <v>0.3</v>
      </c>
      <c r="C40" s="153">
        <f>N35*B40</f>
        <v>162</v>
      </c>
      <c r="D40" s="172">
        <v>0.15</v>
      </c>
      <c r="E40" s="153">
        <f>C40*D40</f>
        <v>24.3</v>
      </c>
      <c r="F40" s="397">
        <f t="shared" ref="F40:F42" si="3">H35/E40</f>
        <v>168724.27983539095</v>
      </c>
      <c r="G40" s="398"/>
      <c r="H40" s="397">
        <v>600000</v>
      </c>
      <c r="I40" s="398"/>
      <c r="J40" s="397">
        <f>E40*H40</f>
        <v>14580000</v>
      </c>
      <c r="K40" s="398"/>
      <c r="L40" s="399">
        <f t="shared" ref="L40:L42" si="4">J40/H35</f>
        <v>3.5560975609756098</v>
      </c>
      <c r="M40" s="400"/>
      <c r="N40" s="406"/>
      <c r="O40" s="382"/>
      <c r="P40" s="2"/>
    </row>
    <row r="41" spans="1:16" ht="14">
      <c r="A41" s="2"/>
      <c r="B41" s="173"/>
      <c r="C41" s="174"/>
      <c r="D41" s="175"/>
      <c r="E41" s="174"/>
      <c r="F41" s="407" t="e">
        <f t="shared" si="3"/>
        <v>#DIV/0!</v>
      </c>
      <c r="G41" s="408"/>
      <c r="H41" s="409"/>
      <c r="I41" s="408"/>
      <c r="J41" s="407">
        <f t="shared" ref="J41:J42" si="5">H41*E41</f>
        <v>0</v>
      </c>
      <c r="K41" s="408"/>
      <c r="L41" s="412" t="e">
        <f t="shared" si="4"/>
        <v>#DIV/0!</v>
      </c>
      <c r="M41" s="413"/>
      <c r="N41" s="406"/>
      <c r="O41" s="382"/>
      <c r="P41" s="2"/>
    </row>
    <row r="42" spans="1:16" ht="14">
      <c r="A42" s="2"/>
      <c r="B42" s="176"/>
      <c r="C42" s="177"/>
      <c r="D42" s="178"/>
      <c r="E42" s="177"/>
      <c r="F42" s="403" t="e">
        <f t="shared" si="3"/>
        <v>#DIV/0!</v>
      </c>
      <c r="G42" s="402"/>
      <c r="H42" s="401"/>
      <c r="I42" s="402"/>
      <c r="J42" s="403">
        <f t="shared" si="5"/>
        <v>0</v>
      </c>
      <c r="K42" s="402"/>
      <c r="L42" s="404" t="e">
        <f t="shared" si="4"/>
        <v>#DIV/0!</v>
      </c>
      <c r="M42" s="405"/>
      <c r="N42" s="406"/>
      <c r="O42" s="382"/>
      <c r="P42" s="2"/>
    </row>
    <row r="43" spans="1:16" ht="15">
      <c r="A43" s="2"/>
      <c r="B43" s="2"/>
      <c r="C43" s="2"/>
      <c r="D43" s="2"/>
      <c r="E43" s="179"/>
      <c r="F43" s="2"/>
      <c r="G43" s="180"/>
      <c r="H43" s="180"/>
      <c r="I43" s="180"/>
      <c r="J43" s="179"/>
      <c r="K43" s="179"/>
      <c r="L43" s="140"/>
      <c r="M43" s="141"/>
      <c r="N43" s="141"/>
      <c r="O43" s="141"/>
      <c r="P43" s="2"/>
    </row>
    <row r="44" spans="1:16" ht="15">
      <c r="A44" s="2"/>
      <c r="B44" s="143" t="s">
        <v>133</v>
      </c>
      <c r="C44" s="138"/>
      <c r="D44" s="2" t="s">
        <v>134</v>
      </c>
      <c r="E44" s="2"/>
      <c r="F44" s="138"/>
      <c r="G44" s="138"/>
      <c r="H44" s="138"/>
      <c r="I44" s="138"/>
      <c r="J44" s="138"/>
      <c r="K44" s="138"/>
      <c r="L44" s="140"/>
      <c r="M44" s="141"/>
      <c r="N44" s="141"/>
      <c r="O44" s="141"/>
      <c r="P44" s="141"/>
    </row>
    <row r="45" spans="1:16" ht="15">
      <c r="A45" s="2"/>
      <c r="B45" s="384" t="s">
        <v>225</v>
      </c>
      <c r="C45" s="385"/>
      <c r="D45" s="385"/>
      <c r="E45" s="385"/>
      <c r="F45" s="385"/>
      <c r="G45" s="385"/>
      <c r="H45" s="385"/>
      <c r="I45" s="385"/>
      <c r="J45" s="385"/>
      <c r="K45" s="385"/>
      <c r="L45" s="385"/>
      <c r="M45" s="385"/>
      <c r="N45" s="385"/>
      <c r="O45" s="386"/>
      <c r="P45" s="141"/>
    </row>
    <row r="46" spans="1:16" ht="15">
      <c r="A46" s="2"/>
      <c r="B46" s="387"/>
      <c r="C46" s="382"/>
      <c r="D46" s="382"/>
      <c r="E46" s="382"/>
      <c r="F46" s="382"/>
      <c r="G46" s="382"/>
      <c r="H46" s="382"/>
      <c r="I46" s="382"/>
      <c r="J46" s="382"/>
      <c r="K46" s="382"/>
      <c r="L46" s="382"/>
      <c r="M46" s="382"/>
      <c r="N46" s="382"/>
      <c r="O46" s="388"/>
      <c r="P46" s="141"/>
    </row>
    <row r="47" spans="1:16" ht="15">
      <c r="A47" s="2"/>
      <c r="B47" s="387"/>
      <c r="C47" s="382"/>
      <c r="D47" s="382"/>
      <c r="E47" s="382"/>
      <c r="F47" s="382"/>
      <c r="G47" s="382"/>
      <c r="H47" s="382"/>
      <c r="I47" s="382"/>
      <c r="J47" s="382"/>
      <c r="K47" s="382"/>
      <c r="L47" s="382"/>
      <c r="M47" s="382"/>
      <c r="N47" s="382"/>
      <c r="O47" s="388"/>
      <c r="P47" s="141"/>
    </row>
    <row r="48" spans="1:16" ht="15">
      <c r="A48" s="2"/>
      <c r="B48" s="389"/>
      <c r="C48" s="390"/>
      <c r="D48" s="390"/>
      <c r="E48" s="390"/>
      <c r="F48" s="390"/>
      <c r="G48" s="390"/>
      <c r="H48" s="390"/>
      <c r="I48" s="390"/>
      <c r="J48" s="390"/>
      <c r="K48" s="390"/>
      <c r="L48" s="390"/>
      <c r="M48" s="390"/>
      <c r="N48" s="390"/>
      <c r="O48" s="391"/>
      <c r="P48" s="141"/>
    </row>
    <row r="49" spans="1:16" ht="15">
      <c r="A49" s="2"/>
      <c r="B49" s="2"/>
      <c r="C49" s="2"/>
      <c r="D49" s="2"/>
      <c r="E49" s="179"/>
      <c r="F49" s="2"/>
      <c r="G49" s="180"/>
      <c r="H49" s="180"/>
      <c r="I49" s="180"/>
      <c r="J49" s="179"/>
      <c r="K49" s="179"/>
      <c r="L49" s="140"/>
      <c r="M49" s="141"/>
      <c r="N49" s="141"/>
      <c r="O49" s="141"/>
      <c r="P49" s="2"/>
    </row>
  </sheetData>
  <mergeCells count="45">
    <mergeCell ref="B34:C34"/>
    <mergeCell ref="H34:I34"/>
    <mergeCell ref="D36:E36"/>
    <mergeCell ref="F36:G36"/>
    <mergeCell ref="D34:E34"/>
    <mergeCell ref="F34:G34"/>
    <mergeCell ref="B35:C35"/>
    <mergeCell ref="D35:E35"/>
    <mergeCell ref="F35:G35"/>
    <mergeCell ref="H35:I35"/>
    <mergeCell ref="H36:I36"/>
    <mergeCell ref="B36:C36"/>
    <mergeCell ref="B7:O10"/>
    <mergeCell ref="B13:O20"/>
    <mergeCell ref="B23:O30"/>
    <mergeCell ref="B33:I33"/>
    <mergeCell ref="J33:K33"/>
    <mergeCell ref="L33:O33"/>
    <mergeCell ref="B37:C37"/>
    <mergeCell ref="D37:E37"/>
    <mergeCell ref="F37:G37"/>
    <mergeCell ref="H37:I37"/>
    <mergeCell ref="N42:O42"/>
    <mergeCell ref="L41:M41"/>
    <mergeCell ref="N41:O41"/>
    <mergeCell ref="F39:G39"/>
    <mergeCell ref="H39:I39"/>
    <mergeCell ref="J39:K39"/>
    <mergeCell ref="L39:M39"/>
    <mergeCell ref="N39:O39"/>
    <mergeCell ref="B45:O48"/>
    <mergeCell ref="B38:E38"/>
    <mergeCell ref="F38:M38"/>
    <mergeCell ref="J40:K40"/>
    <mergeCell ref="L40:M40"/>
    <mergeCell ref="H42:I42"/>
    <mergeCell ref="J42:K42"/>
    <mergeCell ref="L42:M42"/>
    <mergeCell ref="F42:G42"/>
    <mergeCell ref="H40:I40"/>
    <mergeCell ref="N40:O40"/>
    <mergeCell ref="F40:G40"/>
    <mergeCell ref="F41:G41"/>
    <mergeCell ref="H41:I41"/>
    <mergeCell ref="J41:K41"/>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A4BD"/>
    <outlinePr summaryBelow="0" summaryRight="0"/>
  </sheetPr>
  <dimension ref="A1:Q49"/>
  <sheetViews>
    <sheetView showGridLines="0" workbookViewId="0">
      <selection activeCell="S32" sqref="S32"/>
    </sheetView>
  </sheetViews>
  <sheetFormatPr baseColWidth="10" defaultColWidth="12.6640625" defaultRowHeight="15.75" customHeight="1"/>
  <cols>
    <col min="1" max="1" width="3.83203125" style="3" customWidth="1"/>
    <col min="2" max="16" width="6.33203125" style="3" customWidth="1"/>
    <col min="17" max="17" width="3.83203125" style="3" customWidth="1"/>
    <col min="18" max="16384" width="12.6640625" style="3"/>
  </cols>
  <sheetData>
    <row r="1" spans="1:17" ht="14">
      <c r="A1" s="138"/>
      <c r="B1" s="138"/>
      <c r="C1" s="138"/>
      <c r="D1" s="2"/>
      <c r="E1" s="2"/>
      <c r="F1" s="138"/>
      <c r="G1" s="138"/>
      <c r="H1" s="138"/>
      <c r="I1" s="138"/>
      <c r="J1" s="138"/>
      <c r="K1" s="138"/>
      <c r="L1" s="138"/>
      <c r="M1" s="138"/>
      <c r="N1" s="138"/>
      <c r="O1" s="138"/>
      <c r="P1" s="138"/>
      <c r="Q1" s="138"/>
    </row>
    <row r="2" spans="1:17" ht="31.5" customHeight="1">
      <c r="A2" s="138"/>
      <c r="B2" s="5" t="s">
        <v>135</v>
      </c>
      <c r="C2" s="139"/>
      <c r="D2" s="5"/>
      <c r="E2" s="5"/>
      <c r="F2" s="139"/>
      <c r="G2" s="139"/>
      <c r="H2" s="139"/>
      <c r="I2" s="139"/>
      <c r="J2" s="139"/>
      <c r="K2" s="138"/>
      <c r="L2" s="138"/>
      <c r="M2" s="138"/>
      <c r="N2" s="138"/>
      <c r="O2" s="138"/>
      <c r="P2" s="138"/>
      <c r="Q2" s="138"/>
    </row>
    <row r="3" spans="1:17" ht="15">
      <c r="A3" s="2"/>
      <c r="B3" s="2" t="s">
        <v>136</v>
      </c>
      <c r="C3" s="138"/>
      <c r="D3" s="2"/>
      <c r="E3" s="2"/>
      <c r="F3" s="138"/>
      <c r="G3" s="138"/>
      <c r="H3" s="138"/>
      <c r="I3" s="138"/>
      <c r="J3" s="138"/>
      <c r="K3" s="2"/>
      <c r="L3" s="140"/>
      <c r="M3" s="141"/>
      <c r="N3" s="141"/>
      <c r="O3" s="141"/>
      <c r="P3" s="141"/>
      <c r="Q3" s="2"/>
    </row>
    <row r="4" spans="1:17" ht="15">
      <c r="A4" s="2"/>
      <c r="B4" s="2" t="s">
        <v>137</v>
      </c>
      <c r="C4" s="138"/>
      <c r="D4" s="2"/>
      <c r="E4" s="2"/>
      <c r="F4" s="138"/>
      <c r="G4" s="138"/>
      <c r="H4" s="138"/>
      <c r="I4" s="138"/>
      <c r="J4" s="138"/>
      <c r="K4" s="2"/>
      <c r="L4" s="140"/>
      <c r="M4" s="141"/>
      <c r="N4" s="141"/>
      <c r="O4" s="141"/>
      <c r="P4" s="141"/>
      <c r="Q4" s="2"/>
    </row>
    <row r="5" spans="1:17" ht="17">
      <c r="A5" s="2"/>
      <c r="B5" s="142"/>
      <c r="C5" s="138"/>
      <c r="D5" s="2"/>
      <c r="E5" s="2"/>
      <c r="F5" s="138"/>
      <c r="G5" s="138"/>
      <c r="H5" s="138"/>
      <c r="I5" s="138"/>
      <c r="J5" s="138"/>
      <c r="K5" s="138"/>
      <c r="L5" s="140"/>
      <c r="M5" s="141"/>
      <c r="N5" s="141"/>
      <c r="O5" s="141"/>
      <c r="P5" s="141"/>
      <c r="Q5" s="2"/>
    </row>
    <row r="6" spans="1:17" ht="15">
      <c r="A6" s="2"/>
      <c r="B6" s="143" t="s">
        <v>138</v>
      </c>
      <c r="C6" s="138"/>
      <c r="D6" s="2"/>
      <c r="E6" s="2"/>
      <c r="F6" s="138"/>
      <c r="G6" s="138"/>
      <c r="H6" s="138"/>
      <c r="I6" s="138"/>
      <c r="J6" s="138"/>
      <c r="K6" s="138"/>
      <c r="L6" s="140"/>
      <c r="M6" s="141"/>
      <c r="N6" s="141"/>
      <c r="O6" s="141"/>
      <c r="P6" s="141"/>
      <c r="Q6" s="141"/>
    </row>
    <row r="7" spans="1:17" ht="14">
      <c r="A7" s="2"/>
      <c r="B7" s="464" t="s">
        <v>139</v>
      </c>
      <c r="C7" s="465"/>
      <c r="D7" s="465"/>
      <c r="E7" s="465"/>
      <c r="F7" s="466"/>
      <c r="G7" s="467" t="s">
        <v>140</v>
      </c>
      <c r="H7" s="466"/>
      <c r="I7" s="467" t="s">
        <v>141</v>
      </c>
      <c r="J7" s="466"/>
      <c r="K7" s="467" t="s">
        <v>142</v>
      </c>
      <c r="L7" s="466"/>
      <c r="M7" s="467" t="s">
        <v>19</v>
      </c>
      <c r="N7" s="465"/>
      <c r="O7" s="465"/>
      <c r="P7" s="468"/>
      <c r="Q7" s="144"/>
    </row>
    <row r="8" spans="1:17" ht="14">
      <c r="A8" s="2"/>
      <c r="B8" s="471" t="s">
        <v>143</v>
      </c>
      <c r="C8" s="438"/>
      <c r="D8" s="438"/>
      <c r="E8" s="438"/>
      <c r="F8" s="432"/>
      <c r="G8" s="469">
        <v>1050000</v>
      </c>
      <c r="H8" s="432"/>
      <c r="I8" s="470">
        <v>2</v>
      </c>
      <c r="J8" s="432"/>
      <c r="K8" s="469">
        <f t="shared" ref="K8:K25" si="0">G8*I8</f>
        <v>2100000</v>
      </c>
      <c r="L8" s="432"/>
      <c r="M8" s="470"/>
      <c r="N8" s="438"/>
      <c r="O8" s="438"/>
      <c r="P8" s="439"/>
      <c r="Q8" s="144"/>
    </row>
    <row r="9" spans="1:17" ht="14">
      <c r="A9" s="2"/>
      <c r="B9" s="443"/>
      <c r="C9" s="444"/>
      <c r="D9" s="444"/>
      <c r="E9" s="444"/>
      <c r="F9" s="445"/>
      <c r="G9" s="453"/>
      <c r="H9" s="445"/>
      <c r="I9" s="454"/>
      <c r="J9" s="445"/>
      <c r="K9" s="455">
        <f t="shared" si="0"/>
        <v>0</v>
      </c>
      <c r="L9" s="445"/>
      <c r="M9" s="454"/>
      <c r="N9" s="444"/>
      <c r="O9" s="444"/>
      <c r="P9" s="456"/>
      <c r="Q9" s="144"/>
    </row>
    <row r="10" spans="1:17" ht="14">
      <c r="A10" s="2"/>
      <c r="B10" s="443"/>
      <c r="C10" s="444"/>
      <c r="D10" s="444"/>
      <c r="E10" s="444"/>
      <c r="F10" s="445"/>
      <c r="G10" s="453"/>
      <c r="H10" s="445"/>
      <c r="I10" s="454"/>
      <c r="J10" s="445"/>
      <c r="K10" s="455">
        <f t="shared" si="0"/>
        <v>0</v>
      </c>
      <c r="L10" s="445"/>
      <c r="M10" s="454"/>
      <c r="N10" s="444"/>
      <c r="O10" s="444"/>
      <c r="P10" s="456"/>
      <c r="Q10" s="144"/>
    </row>
    <row r="11" spans="1:17" ht="14">
      <c r="A11" s="2"/>
      <c r="B11" s="443"/>
      <c r="C11" s="444"/>
      <c r="D11" s="444"/>
      <c r="E11" s="444"/>
      <c r="F11" s="445"/>
      <c r="G11" s="453"/>
      <c r="H11" s="445"/>
      <c r="I11" s="454"/>
      <c r="J11" s="445"/>
      <c r="K11" s="455">
        <f t="shared" si="0"/>
        <v>0</v>
      </c>
      <c r="L11" s="445"/>
      <c r="M11" s="454"/>
      <c r="N11" s="444"/>
      <c r="O11" s="444"/>
      <c r="P11" s="456"/>
      <c r="Q11" s="144"/>
    </row>
    <row r="12" spans="1:17" ht="14">
      <c r="A12" s="2"/>
      <c r="B12" s="443"/>
      <c r="C12" s="444"/>
      <c r="D12" s="444"/>
      <c r="E12" s="444"/>
      <c r="F12" s="445"/>
      <c r="G12" s="453"/>
      <c r="H12" s="445"/>
      <c r="I12" s="454"/>
      <c r="J12" s="445"/>
      <c r="K12" s="455">
        <f t="shared" si="0"/>
        <v>0</v>
      </c>
      <c r="L12" s="445"/>
      <c r="M12" s="454"/>
      <c r="N12" s="444"/>
      <c r="O12" s="444"/>
      <c r="P12" s="456"/>
      <c r="Q12" s="144"/>
    </row>
    <row r="13" spans="1:17" ht="14">
      <c r="A13" s="2"/>
      <c r="B13" s="443"/>
      <c r="C13" s="444"/>
      <c r="D13" s="444"/>
      <c r="E13" s="444"/>
      <c r="F13" s="445"/>
      <c r="G13" s="453"/>
      <c r="H13" s="445"/>
      <c r="I13" s="454"/>
      <c r="J13" s="445"/>
      <c r="K13" s="455">
        <f t="shared" si="0"/>
        <v>0</v>
      </c>
      <c r="L13" s="445"/>
      <c r="M13" s="454"/>
      <c r="N13" s="444"/>
      <c r="O13" s="444"/>
      <c r="P13" s="456"/>
      <c r="Q13" s="144"/>
    </row>
    <row r="14" spans="1:17" ht="15">
      <c r="A14" s="2"/>
      <c r="B14" s="457"/>
      <c r="C14" s="444"/>
      <c r="D14" s="444"/>
      <c r="E14" s="444"/>
      <c r="F14" s="445"/>
      <c r="G14" s="453"/>
      <c r="H14" s="445"/>
      <c r="I14" s="454"/>
      <c r="J14" s="445"/>
      <c r="K14" s="455">
        <f t="shared" si="0"/>
        <v>0</v>
      </c>
      <c r="L14" s="445"/>
      <c r="M14" s="454"/>
      <c r="N14" s="444"/>
      <c r="O14" s="444"/>
      <c r="P14" s="456"/>
      <c r="Q14" s="141"/>
    </row>
    <row r="15" spans="1:17" ht="15">
      <c r="A15" s="2"/>
      <c r="B15" s="443"/>
      <c r="C15" s="444"/>
      <c r="D15" s="444"/>
      <c r="E15" s="444"/>
      <c r="F15" s="445"/>
      <c r="G15" s="453"/>
      <c r="H15" s="445"/>
      <c r="I15" s="454"/>
      <c r="J15" s="445"/>
      <c r="K15" s="455">
        <f t="shared" si="0"/>
        <v>0</v>
      </c>
      <c r="L15" s="445"/>
      <c r="M15" s="454"/>
      <c r="N15" s="444"/>
      <c r="O15" s="444"/>
      <c r="P15" s="456"/>
      <c r="Q15" s="141"/>
    </row>
    <row r="16" spans="1:17" ht="15">
      <c r="A16" s="2"/>
      <c r="B16" s="443"/>
      <c r="C16" s="444"/>
      <c r="D16" s="444"/>
      <c r="E16" s="444"/>
      <c r="F16" s="445"/>
      <c r="G16" s="453"/>
      <c r="H16" s="445"/>
      <c r="I16" s="454"/>
      <c r="J16" s="445"/>
      <c r="K16" s="455">
        <f t="shared" si="0"/>
        <v>0</v>
      </c>
      <c r="L16" s="445"/>
      <c r="M16" s="454"/>
      <c r="N16" s="444"/>
      <c r="O16" s="444"/>
      <c r="P16" s="456"/>
      <c r="Q16" s="141"/>
    </row>
    <row r="17" spans="1:17" ht="15">
      <c r="A17" s="2"/>
      <c r="B17" s="443"/>
      <c r="C17" s="444"/>
      <c r="D17" s="444"/>
      <c r="E17" s="444"/>
      <c r="F17" s="445"/>
      <c r="G17" s="453"/>
      <c r="H17" s="445"/>
      <c r="I17" s="454"/>
      <c r="J17" s="445"/>
      <c r="K17" s="455">
        <f t="shared" si="0"/>
        <v>0</v>
      </c>
      <c r="L17" s="445"/>
      <c r="M17" s="454"/>
      <c r="N17" s="444"/>
      <c r="O17" s="444"/>
      <c r="P17" s="456"/>
      <c r="Q17" s="141"/>
    </row>
    <row r="18" spans="1:17" ht="15">
      <c r="A18" s="2"/>
      <c r="B18" s="443"/>
      <c r="C18" s="444"/>
      <c r="D18" s="444"/>
      <c r="E18" s="444"/>
      <c r="F18" s="445"/>
      <c r="G18" s="453"/>
      <c r="H18" s="445"/>
      <c r="I18" s="454"/>
      <c r="J18" s="445"/>
      <c r="K18" s="455">
        <f t="shared" si="0"/>
        <v>0</v>
      </c>
      <c r="L18" s="445"/>
      <c r="M18" s="454"/>
      <c r="N18" s="444"/>
      <c r="O18" s="444"/>
      <c r="P18" s="456"/>
      <c r="Q18" s="141"/>
    </row>
    <row r="19" spans="1:17" ht="15">
      <c r="A19" s="2"/>
      <c r="B19" s="443"/>
      <c r="C19" s="444"/>
      <c r="D19" s="444"/>
      <c r="E19" s="444"/>
      <c r="F19" s="445"/>
      <c r="G19" s="453"/>
      <c r="H19" s="445"/>
      <c r="I19" s="454"/>
      <c r="J19" s="445"/>
      <c r="K19" s="455">
        <f t="shared" si="0"/>
        <v>0</v>
      </c>
      <c r="L19" s="445"/>
      <c r="M19" s="454"/>
      <c r="N19" s="444"/>
      <c r="O19" s="444"/>
      <c r="P19" s="456"/>
      <c r="Q19" s="141"/>
    </row>
    <row r="20" spans="1:17" ht="15">
      <c r="A20" s="2"/>
      <c r="B20" s="443"/>
      <c r="C20" s="444"/>
      <c r="D20" s="444"/>
      <c r="E20" s="444"/>
      <c r="F20" s="445"/>
      <c r="G20" s="453"/>
      <c r="H20" s="445"/>
      <c r="I20" s="454"/>
      <c r="J20" s="445"/>
      <c r="K20" s="455">
        <f t="shared" si="0"/>
        <v>0</v>
      </c>
      <c r="L20" s="445"/>
      <c r="M20" s="454"/>
      <c r="N20" s="444"/>
      <c r="O20" s="444"/>
      <c r="P20" s="456"/>
      <c r="Q20" s="141"/>
    </row>
    <row r="21" spans="1:17" ht="15">
      <c r="A21" s="2"/>
      <c r="B21" s="443"/>
      <c r="C21" s="444"/>
      <c r="D21" s="444"/>
      <c r="E21" s="444"/>
      <c r="F21" s="445"/>
      <c r="G21" s="453"/>
      <c r="H21" s="445"/>
      <c r="I21" s="454"/>
      <c r="J21" s="445"/>
      <c r="K21" s="455">
        <f t="shared" si="0"/>
        <v>0</v>
      </c>
      <c r="L21" s="445"/>
      <c r="M21" s="454"/>
      <c r="N21" s="444"/>
      <c r="O21" s="444"/>
      <c r="P21" s="456"/>
      <c r="Q21" s="141"/>
    </row>
    <row r="22" spans="1:17" ht="15">
      <c r="A22" s="2"/>
      <c r="B22" s="443"/>
      <c r="C22" s="444"/>
      <c r="D22" s="444"/>
      <c r="E22" s="444"/>
      <c r="F22" s="445"/>
      <c r="G22" s="453"/>
      <c r="H22" s="445"/>
      <c r="I22" s="454"/>
      <c r="J22" s="445"/>
      <c r="K22" s="455">
        <f t="shared" si="0"/>
        <v>0</v>
      </c>
      <c r="L22" s="445"/>
      <c r="M22" s="454"/>
      <c r="N22" s="444"/>
      <c r="O22" s="444"/>
      <c r="P22" s="456"/>
      <c r="Q22" s="141"/>
    </row>
    <row r="23" spans="1:17" ht="15">
      <c r="A23" s="2"/>
      <c r="B23" s="443"/>
      <c r="C23" s="444"/>
      <c r="D23" s="444"/>
      <c r="E23" s="444"/>
      <c r="F23" s="445"/>
      <c r="G23" s="453"/>
      <c r="H23" s="445"/>
      <c r="I23" s="454"/>
      <c r="J23" s="445"/>
      <c r="K23" s="455">
        <f t="shared" si="0"/>
        <v>0</v>
      </c>
      <c r="L23" s="445"/>
      <c r="M23" s="454"/>
      <c r="N23" s="444"/>
      <c r="O23" s="444"/>
      <c r="P23" s="456"/>
      <c r="Q23" s="141"/>
    </row>
    <row r="24" spans="1:17" ht="15">
      <c r="A24" s="2"/>
      <c r="B24" s="443"/>
      <c r="C24" s="444"/>
      <c r="D24" s="444"/>
      <c r="E24" s="444"/>
      <c r="F24" s="445"/>
      <c r="G24" s="453"/>
      <c r="H24" s="445"/>
      <c r="I24" s="454"/>
      <c r="J24" s="445"/>
      <c r="K24" s="455">
        <f t="shared" si="0"/>
        <v>0</v>
      </c>
      <c r="L24" s="445"/>
      <c r="M24" s="454"/>
      <c r="N24" s="444"/>
      <c r="O24" s="444"/>
      <c r="P24" s="456"/>
      <c r="Q24" s="141"/>
    </row>
    <row r="25" spans="1:17" ht="14">
      <c r="A25" s="2"/>
      <c r="B25" s="446"/>
      <c r="C25" s="441"/>
      <c r="D25" s="441"/>
      <c r="E25" s="441"/>
      <c r="F25" s="434"/>
      <c r="G25" s="447"/>
      <c r="H25" s="434"/>
      <c r="I25" s="448"/>
      <c r="J25" s="449"/>
      <c r="K25" s="450">
        <f t="shared" si="0"/>
        <v>0</v>
      </c>
      <c r="L25" s="449"/>
      <c r="M25" s="448"/>
      <c r="N25" s="451"/>
      <c r="O25" s="451"/>
      <c r="P25" s="452"/>
      <c r="Q25" s="144"/>
    </row>
    <row r="26" spans="1:17" ht="15">
      <c r="A26" s="2"/>
      <c r="B26" s="430"/>
      <c r="C26" s="382"/>
      <c r="D26" s="382"/>
      <c r="E26" s="382"/>
      <c r="F26" s="382"/>
      <c r="G26" s="430"/>
      <c r="H26" s="382"/>
      <c r="I26" s="475" t="s">
        <v>116</v>
      </c>
      <c r="J26" s="473"/>
      <c r="K26" s="472">
        <f>SUM(K9:K25)</f>
        <v>0</v>
      </c>
      <c r="L26" s="473"/>
      <c r="M26" s="474"/>
      <c r="N26" s="390"/>
      <c r="O26" s="390"/>
      <c r="P26" s="391"/>
      <c r="Q26" s="144"/>
    </row>
    <row r="27" spans="1:17" ht="15">
      <c r="A27" s="2"/>
      <c r="B27" s="143" t="s">
        <v>144</v>
      </c>
      <c r="C27" s="138"/>
      <c r="D27" s="2"/>
      <c r="E27" s="2"/>
      <c r="F27" s="138"/>
      <c r="G27" s="138"/>
      <c r="H27" s="138"/>
      <c r="I27" s="138"/>
      <c r="J27" s="138"/>
      <c r="K27" s="138"/>
      <c r="L27" s="140"/>
      <c r="M27" s="141"/>
      <c r="N27" s="141"/>
      <c r="O27" s="141"/>
      <c r="P27" s="141"/>
      <c r="Q27" s="144"/>
    </row>
    <row r="28" spans="1:17" ht="14">
      <c r="A28" s="2"/>
      <c r="B28" s="464" t="s">
        <v>139</v>
      </c>
      <c r="C28" s="465"/>
      <c r="D28" s="465"/>
      <c r="E28" s="465"/>
      <c r="F28" s="466"/>
      <c r="G28" s="467" t="s">
        <v>140</v>
      </c>
      <c r="H28" s="466"/>
      <c r="I28" s="467" t="s">
        <v>141</v>
      </c>
      <c r="J28" s="466"/>
      <c r="K28" s="467" t="s">
        <v>142</v>
      </c>
      <c r="L28" s="466"/>
      <c r="M28" s="467" t="s">
        <v>19</v>
      </c>
      <c r="N28" s="465"/>
      <c r="O28" s="465"/>
      <c r="P28" s="468"/>
      <c r="Q28" s="144"/>
    </row>
    <row r="29" spans="1:17" ht="14">
      <c r="A29" s="2"/>
      <c r="B29" s="458" t="s">
        <v>143</v>
      </c>
      <c r="C29" s="459"/>
      <c r="D29" s="459"/>
      <c r="E29" s="459"/>
      <c r="F29" s="460"/>
      <c r="G29" s="461">
        <v>1050000</v>
      </c>
      <c r="H29" s="460"/>
      <c r="I29" s="462">
        <v>2</v>
      </c>
      <c r="J29" s="460"/>
      <c r="K29" s="461">
        <f t="shared" ref="K29:K46" si="1">G29*I29</f>
        <v>2100000</v>
      </c>
      <c r="L29" s="460"/>
      <c r="M29" s="462"/>
      <c r="N29" s="459"/>
      <c r="O29" s="459"/>
      <c r="P29" s="463"/>
      <c r="Q29" s="144"/>
    </row>
    <row r="30" spans="1:17" ht="14">
      <c r="A30" s="2"/>
      <c r="B30" s="443"/>
      <c r="C30" s="444"/>
      <c r="D30" s="444"/>
      <c r="E30" s="444"/>
      <c r="F30" s="445"/>
      <c r="G30" s="453"/>
      <c r="H30" s="445"/>
      <c r="I30" s="454"/>
      <c r="J30" s="445"/>
      <c r="K30" s="455">
        <f t="shared" si="1"/>
        <v>0</v>
      </c>
      <c r="L30" s="445"/>
      <c r="M30" s="454"/>
      <c r="N30" s="444"/>
      <c r="O30" s="444"/>
      <c r="P30" s="456"/>
      <c r="Q30" s="144"/>
    </row>
    <row r="31" spans="1:17" ht="14">
      <c r="A31" s="2"/>
      <c r="B31" s="443"/>
      <c r="C31" s="444"/>
      <c r="D31" s="444"/>
      <c r="E31" s="444"/>
      <c r="F31" s="445"/>
      <c r="G31" s="453"/>
      <c r="H31" s="445"/>
      <c r="I31" s="454"/>
      <c r="J31" s="445"/>
      <c r="K31" s="455">
        <f t="shared" si="1"/>
        <v>0</v>
      </c>
      <c r="L31" s="445"/>
      <c r="M31" s="454"/>
      <c r="N31" s="444"/>
      <c r="O31" s="444"/>
      <c r="P31" s="456"/>
      <c r="Q31" s="144"/>
    </row>
    <row r="32" spans="1:17" ht="15">
      <c r="A32" s="2"/>
      <c r="B32" s="443"/>
      <c r="C32" s="444"/>
      <c r="D32" s="444"/>
      <c r="E32" s="444"/>
      <c r="F32" s="445"/>
      <c r="G32" s="453"/>
      <c r="H32" s="445"/>
      <c r="I32" s="454"/>
      <c r="J32" s="445"/>
      <c r="K32" s="455">
        <f t="shared" si="1"/>
        <v>0</v>
      </c>
      <c r="L32" s="445"/>
      <c r="M32" s="454"/>
      <c r="N32" s="444"/>
      <c r="O32" s="444"/>
      <c r="P32" s="456"/>
      <c r="Q32" s="141"/>
    </row>
    <row r="33" spans="1:17" ht="15">
      <c r="A33" s="2"/>
      <c r="B33" s="443"/>
      <c r="C33" s="444"/>
      <c r="D33" s="444"/>
      <c r="E33" s="444"/>
      <c r="F33" s="445"/>
      <c r="G33" s="453"/>
      <c r="H33" s="445"/>
      <c r="I33" s="454"/>
      <c r="J33" s="445"/>
      <c r="K33" s="455">
        <f t="shared" si="1"/>
        <v>0</v>
      </c>
      <c r="L33" s="445"/>
      <c r="M33" s="454"/>
      <c r="N33" s="444"/>
      <c r="O33" s="444"/>
      <c r="P33" s="456"/>
      <c r="Q33" s="141"/>
    </row>
    <row r="34" spans="1:17" ht="14">
      <c r="A34" s="2"/>
      <c r="B34" s="443"/>
      <c r="C34" s="444"/>
      <c r="D34" s="444"/>
      <c r="E34" s="444"/>
      <c r="F34" s="445"/>
      <c r="G34" s="453"/>
      <c r="H34" s="445"/>
      <c r="I34" s="454"/>
      <c r="J34" s="445"/>
      <c r="K34" s="455">
        <f t="shared" si="1"/>
        <v>0</v>
      </c>
      <c r="L34" s="445"/>
      <c r="M34" s="454"/>
      <c r="N34" s="444"/>
      <c r="O34" s="444"/>
      <c r="P34" s="456"/>
      <c r="Q34" s="144"/>
    </row>
    <row r="35" spans="1:17" ht="14">
      <c r="A35" s="2"/>
      <c r="B35" s="457"/>
      <c r="C35" s="444"/>
      <c r="D35" s="444"/>
      <c r="E35" s="444"/>
      <c r="F35" s="445"/>
      <c r="G35" s="453"/>
      <c r="H35" s="445"/>
      <c r="I35" s="454"/>
      <c r="J35" s="445"/>
      <c r="K35" s="455">
        <f t="shared" si="1"/>
        <v>0</v>
      </c>
      <c r="L35" s="445"/>
      <c r="M35" s="454"/>
      <c r="N35" s="444"/>
      <c r="O35" s="444"/>
      <c r="P35" s="456"/>
      <c r="Q35" s="144"/>
    </row>
    <row r="36" spans="1:17" ht="14">
      <c r="A36" s="2"/>
      <c r="B36" s="443"/>
      <c r="C36" s="444"/>
      <c r="D36" s="444"/>
      <c r="E36" s="444"/>
      <c r="F36" s="445"/>
      <c r="G36" s="453"/>
      <c r="H36" s="445"/>
      <c r="I36" s="454"/>
      <c r="J36" s="445"/>
      <c r="K36" s="455">
        <f t="shared" si="1"/>
        <v>0</v>
      </c>
      <c r="L36" s="445"/>
      <c r="M36" s="454"/>
      <c r="N36" s="444"/>
      <c r="O36" s="444"/>
      <c r="P36" s="456"/>
      <c r="Q36" s="144"/>
    </row>
    <row r="37" spans="1:17" ht="14">
      <c r="A37" s="2"/>
      <c r="B37" s="443"/>
      <c r="C37" s="444"/>
      <c r="D37" s="444"/>
      <c r="E37" s="444"/>
      <c r="F37" s="445"/>
      <c r="G37" s="453"/>
      <c r="H37" s="445"/>
      <c r="I37" s="454"/>
      <c r="J37" s="445"/>
      <c r="K37" s="455">
        <f t="shared" si="1"/>
        <v>0</v>
      </c>
      <c r="L37" s="445"/>
      <c r="M37" s="454"/>
      <c r="N37" s="444"/>
      <c r="O37" s="444"/>
      <c r="P37" s="456"/>
      <c r="Q37" s="144"/>
    </row>
    <row r="38" spans="1:17" ht="14">
      <c r="A38" s="2"/>
      <c r="B38" s="443"/>
      <c r="C38" s="444"/>
      <c r="D38" s="444"/>
      <c r="E38" s="444"/>
      <c r="F38" s="445"/>
      <c r="G38" s="453"/>
      <c r="H38" s="445"/>
      <c r="I38" s="454"/>
      <c r="J38" s="445"/>
      <c r="K38" s="455">
        <f t="shared" si="1"/>
        <v>0</v>
      </c>
      <c r="L38" s="445"/>
      <c r="M38" s="454"/>
      <c r="N38" s="444"/>
      <c r="O38" s="444"/>
      <c r="P38" s="456"/>
      <c r="Q38" s="144"/>
    </row>
    <row r="39" spans="1:17" ht="14">
      <c r="A39" s="2"/>
      <c r="B39" s="443"/>
      <c r="C39" s="444"/>
      <c r="D39" s="444"/>
      <c r="E39" s="444"/>
      <c r="F39" s="445"/>
      <c r="G39" s="453"/>
      <c r="H39" s="445"/>
      <c r="I39" s="454"/>
      <c r="J39" s="445"/>
      <c r="K39" s="455">
        <f t="shared" si="1"/>
        <v>0</v>
      </c>
      <c r="L39" s="445"/>
      <c r="M39" s="454"/>
      <c r="N39" s="444"/>
      <c r="O39" s="444"/>
      <c r="P39" s="456"/>
      <c r="Q39" s="144"/>
    </row>
    <row r="40" spans="1:17" ht="14">
      <c r="A40" s="2"/>
      <c r="B40" s="443"/>
      <c r="C40" s="444"/>
      <c r="D40" s="444"/>
      <c r="E40" s="444"/>
      <c r="F40" s="445"/>
      <c r="G40" s="453"/>
      <c r="H40" s="445"/>
      <c r="I40" s="454"/>
      <c r="J40" s="445"/>
      <c r="K40" s="455">
        <f t="shared" si="1"/>
        <v>0</v>
      </c>
      <c r="L40" s="445"/>
      <c r="M40" s="454"/>
      <c r="N40" s="444"/>
      <c r="O40" s="444"/>
      <c r="P40" s="456"/>
      <c r="Q40" s="144"/>
    </row>
    <row r="41" spans="1:17" ht="14">
      <c r="A41" s="2"/>
      <c r="B41" s="443"/>
      <c r="C41" s="444"/>
      <c r="D41" s="444"/>
      <c r="E41" s="444"/>
      <c r="F41" s="445"/>
      <c r="G41" s="453"/>
      <c r="H41" s="445"/>
      <c r="I41" s="454"/>
      <c r="J41" s="445"/>
      <c r="K41" s="455">
        <f t="shared" si="1"/>
        <v>0</v>
      </c>
      <c r="L41" s="445"/>
      <c r="M41" s="454"/>
      <c r="N41" s="444"/>
      <c r="O41" s="444"/>
      <c r="P41" s="456"/>
      <c r="Q41" s="144"/>
    </row>
    <row r="42" spans="1:17" ht="14">
      <c r="A42" s="2"/>
      <c r="B42" s="443"/>
      <c r="C42" s="444"/>
      <c r="D42" s="444"/>
      <c r="E42" s="444"/>
      <c r="F42" s="445"/>
      <c r="G42" s="453"/>
      <c r="H42" s="445"/>
      <c r="I42" s="454"/>
      <c r="J42" s="445"/>
      <c r="K42" s="455">
        <f t="shared" si="1"/>
        <v>0</v>
      </c>
      <c r="L42" s="445"/>
      <c r="M42" s="454"/>
      <c r="N42" s="444"/>
      <c r="O42" s="444"/>
      <c r="P42" s="456"/>
      <c r="Q42" s="144"/>
    </row>
    <row r="43" spans="1:17" ht="14">
      <c r="A43" s="2"/>
      <c r="B43" s="443"/>
      <c r="C43" s="444"/>
      <c r="D43" s="444"/>
      <c r="E43" s="444"/>
      <c r="F43" s="445"/>
      <c r="G43" s="453"/>
      <c r="H43" s="445"/>
      <c r="I43" s="454"/>
      <c r="J43" s="445"/>
      <c r="K43" s="455">
        <f t="shared" si="1"/>
        <v>0</v>
      </c>
      <c r="L43" s="445"/>
      <c r="M43" s="454"/>
      <c r="N43" s="444"/>
      <c r="O43" s="444"/>
      <c r="P43" s="456"/>
      <c r="Q43" s="144"/>
    </row>
    <row r="44" spans="1:17" ht="14">
      <c r="A44" s="2"/>
      <c r="B44" s="443"/>
      <c r="C44" s="444"/>
      <c r="D44" s="444"/>
      <c r="E44" s="444"/>
      <c r="F44" s="445"/>
      <c r="G44" s="453"/>
      <c r="H44" s="445"/>
      <c r="I44" s="454"/>
      <c r="J44" s="445"/>
      <c r="K44" s="455">
        <f t="shared" si="1"/>
        <v>0</v>
      </c>
      <c r="L44" s="445"/>
      <c r="M44" s="454"/>
      <c r="N44" s="444"/>
      <c r="O44" s="444"/>
      <c r="P44" s="456"/>
      <c r="Q44" s="144"/>
    </row>
    <row r="45" spans="1:17" ht="14">
      <c r="A45" s="2"/>
      <c r="B45" s="443"/>
      <c r="C45" s="444"/>
      <c r="D45" s="444"/>
      <c r="E45" s="444"/>
      <c r="F45" s="445"/>
      <c r="G45" s="453"/>
      <c r="H45" s="445"/>
      <c r="I45" s="454"/>
      <c r="J45" s="445"/>
      <c r="K45" s="455">
        <f t="shared" si="1"/>
        <v>0</v>
      </c>
      <c r="L45" s="445"/>
      <c r="M45" s="454"/>
      <c r="N45" s="444"/>
      <c r="O45" s="444"/>
      <c r="P45" s="456"/>
      <c r="Q45" s="144"/>
    </row>
    <row r="46" spans="1:17" ht="14">
      <c r="A46" s="2"/>
      <c r="B46" s="446"/>
      <c r="C46" s="441"/>
      <c r="D46" s="441"/>
      <c r="E46" s="441"/>
      <c r="F46" s="434"/>
      <c r="G46" s="447"/>
      <c r="H46" s="434"/>
      <c r="I46" s="448"/>
      <c r="J46" s="449"/>
      <c r="K46" s="450">
        <f t="shared" si="1"/>
        <v>0</v>
      </c>
      <c r="L46" s="449"/>
      <c r="M46" s="448"/>
      <c r="N46" s="451"/>
      <c r="O46" s="451"/>
      <c r="P46" s="452"/>
      <c r="Q46" s="2"/>
    </row>
    <row r="47" spans="1:17" ht="15">
      <c r="A47" s="2"/>
      <c r="B47" s="430"/>
      <c r="C47" s="382"/>
      <c r="D47" s="382"/>
      <c r="E47" s="382"/>
      <c r="F47" s="382"/>
      <c r="G47" s="430"/>
      <c r="H47" s="382"/>
      <c r="I47" s="431" t="s">
        <v>116</v>
      </c>
      <c r="J47" s="432"/>
      <c r="K47" s="436">
        <f>SUM(K30:K46)</f>
        <v>0</v>
      </c>
      <c r="L47" s="432"/>
      <c r="M47" s="437"/>
      <c r="N47" s="438"/>
      <c r="O47" s="438"/>
      <c r="P47" s="439"/>
      <c r="Q47" s="2"/>
    </row>
    <row r="48" spans="1:17" ht="15">
      <c r="A48" s="2"/>
      <c r="B48" s="181"/>
      <c r="C48" s="181"/>
      <c r="D48" s="181"/>
      <c r="E48" s="181"/>
      <c r="F48" s="181"/>
      <c r="G48" s="181"/>
      <c r="H48" s="181"/>
      <c r="I48" s="433" t="s">
        <v>145</v>
      </c>
      <c r="J48" s="434"/>
      <c r="K48" s="435">
        <f>K26-K47</f>
        <v>0</v>
      </c>
      <c r="L48" s="434"/>
      <c r="M48" s="440"/>
      <c r="N48" s="441"/>
      <c r="O48" s="441"/>
      <c r="P48" s="442"/>
      <c r="Q48" s="2"/>
    </row>
    <row r="49" spans="1:17" ht="15">
      <c r="A49" s="2"/>
      <c r="B49" s="181"/>
      <c r="C49" s="181"/>
      <c r="D49" s="181"/>
      <c r="E49" s="181"/>
      <c r="F49" s="181"/>
      <c r="G49" s="181"/>
      <c r="H49" s="181"/>
      <c r="I49" s="182"/>
      <c r="J49" s="182"/>
      <c r="K49" s="181"/>
      <c r="L49" s="181"/>
      <c r="M49" s="181"/>
      <c r="N49" s="181"/>
      <c r="O49" s="181"/>
      <c r="P49" s="181"/>
      <c r="Q49" s="2"/>
    </row>
  </sheetData>
  <mergeCells count="203">
    <mergeCell ref="G12:H12"/>
    <mergeCell ref="I12:J12"/>
    <mergeCell ref="M12:P12"/>
    <mergeCell ref="B12:F12"/>
    <mergeCell ref="B13:F13"/>
    <mergeCell ref="G13:H13"/>
    <mergeCell ref="I13:J13"/>
    <mergeCell ref="K13:L13"/>
    <mergeCell ref="M13:P13"/>
    <mergeCell ref="K12:L12"/>
    <mergeCell ref="B14:F14"/>
    <mergeCell ref="K14:L14"/>
    <mergeCell ref="M14:P14"/>
    <mergeCell ref="M15:P15"/>
    <mergeCell ref="G14:H14"/>
    <mergeCell ref="I14:J14"/>
    <mergeCell ref="B15:F15"/>
    <mergeCell ref="G15:H15"/>
    <mergeCell ref="I15:J15"/>
    <mergeCell ref="K15:L15"/>
    <mergeCell ref="K16:L16"/>
    <mergeCell ref="G16:H16"/>
    <mergeCell ref="I16:J16"/>
    <mergeCell ref="M16:P16"/>
    <mergeCell ref="B16:F16"/>
    <mergeCell ref="B17:F17"/>
    <mergeCell ref="G17:H17"/>
    <mergeCell ref="I17:J17"/>
    <mergeCell ref="K17:L17"/>
    <mergeCell ref="M17:P17"/>
    <mergeCell ref="B18:F18"/>
    <mergeCell ref="K18:L18"/>
    <mergeCell ref="M18:P18"/>
    <mergeCell ref="M19:P19"/>
    <mergeCell ref="G18:H18"/>
    <mergeCell ref="I18:J18"/>
    <mergeCell ref="B19:F19"/>
    <mergeCell ref="G19:H19"/>
    <mergeCell ref="I19:J19"/>
    <mergeCell ref="K19:L19"/>
    <mergeCell ref="G23:H23"/>
    <mergeCell ref="I23:J23"/>
    <mergeCell ref="K23:L23"/>
    <mergeCell ref="K24:L24"/>
    <mergeCell ref="G24:H24"/>
    <mergeCell ref="I24:J24"/>
    <mergeCell ref="M24:P24"/>
    <mergeCell ref="M20:P20"/>
    <mergeCell ref="B20:F20"/>
    <mergeCell ref="B21:F21"/>
    <mergeCell ref="G21:H21"/>
    <mergeCell ref="I21:J21"/>
    <mergeCell ref="K21:L21"/>
    <mergeCell ref="M21:P21"/>
    <mergeCell ref="K20:L20"/>
    <mergeCell ref="G20:H20"/>
    <mergeCell ref="I20:J20"/>
    <mergeCell ref="K8:L8"/>
    <mergeCell ref="B26:F26"/>
    <mergeCell ref="K26:L26"/>
    <mergeCell ref="M26:P26"/>
    <mergeCell ref="M28:P28"/>
    <mergeCell ref="G26:H26"/>
    <mergeCell ref="I26:J26"/>
    <mergeCell ref="B28:F28"/>
    <mergeCell ref="G28:H28"/>
    <mergeCell ref="I28:J28"/>
    <mergeCell ref="K28:L28"/>
    <mergeCell ref="B24:F24"/>
    <mergeCell ref="B25:F25"/>
    <mergeCell ref="G25:H25"/>
    <mergeCell ref="I25:J25"/>
    <mergeCell ref="K25:L25"/>
    <mergeCell ref="M25:P25"/>
    <mergeCell ref="B22:F22"/>
    <mergeCell ref="K22:L22"/>
    <mergeCell ref="M22:P22"/>
    <mergeCell ref="M23:P23"/>
    <mergeCell ref="G22:H22"/>
    <mergeCell ref="I22:J22"/>
    <mergeCell ref="B23:F23"/>
    <mergeCell ref="B7:F7"/>
    <mergeCell ref="G7:H7"/>
    <mergeCell ref="I7:J7"/>
    <mergeCell ref="K7:L7"/>
    <mergeCell ref="M7:P7"/>
    <mergeCell ref="G8:H8"/>
    <mergeCell ref="M8:P8"/>
    <mergeCell ref="I11:J11"/>
    <mergeCell ref="K11:L11"/>
    <mergeCell ref="K10:L10"/>
    <mergeCell ref="M10:P10"/>
    <mergeCell ref="M11:P11"/>
    <mergeCell ref="B8:F8"/>
    <mergeCell ref="B9:F9"/>
    <mergeCell ref="G9:H9"/>
    <mergeCell ref="I9:J9"/>
    <mergeCell ref="K9:L9"/>
    <mergeCell ref="M9:P9"/>
    <mergeCell ref="B10:F10"/>
    <mergeCell ref="G10:H10"/>
    <mergeCell ref="I10:J10"/>
    <mergeCell ref="B11:F11"/>
    <mergeCell ref="G11:H11"/>
    <mergeCell ref="I8:J8"/>
    <mergeCell ref="B29:F29"/>
    <mergeCell ref="B30:F30"/>
    <mergeCell ref="G30:H30"/>
    <mergeCell ref="I30:J30"/>
    <mergeCell ref="K30:L30"/>
    <mergeCell ref="M30:P30"/>
    <mergeCell ref="B31:F31"/>
    <mergeCell ref="K31:L31"/>
    <mergeCell ref="M31:P31"/>
    <mergeCell ref="G31:H31"/>
    <mergeCell ref="I31:J31"/>
    <mergeCell ref="G29:H29"/>
    <mergeCell ref="I29:J29"/>
    <mergeCell ref="M29:P29"/>
    <mergeCell ref="K29:L29"/>
    <mergeCell ref="B32:F32"/>
    <mergeCell ref="G32:H32"/>
    <mergeCell ref="I32:J32"/>
    <mergeCell ref="K32:L32"/>
    <mergeCell ref="K33:L33"/>
    <mergeCell ref="G33:H33"/>
    <mergeCell ref="I33:J33"/>
    <mergeCell ref="M33:P33"/>
    <mergeCell ref="B33:F33"/>
    <mergeCell ref="M32:P32"/>
    <mergeCell ref="B34:F34"/>
    <mergeCell ref="G34:H34"/>
    <mergeCell ref="I34:J34"/>
    <mergeCell ref="K34:L34"/>
    <mergeCell ref="M34:P34"/>
    <mergeCell ref="B35:F35"/>
    <mergeCell ref="K35:L35"/>
    <mergeCell ref="M35:P35"/>
    <mergeCell ref="M36:P36"/>
    <mergeCell ref="G35:H35"/>
    <mergeCell ref="I35:J35"/>
    <mergeCell ref="B36:F36"/>
    <mergeCell ref="G36:H36"/>
    <mergeCell ref="I36:J36"/>
    <mergeCell ref="K36:L36"/>
    <mergeCell ref="B37:F37"/>
    <mergeCell ref="B38:F38"/>
    <mergeCell ref="G38:H38"/>
    <mergeCell ref="I38:J38"/>
    <mergeCell ref="K38:L38"/>
    <mergeCell ref="M38:P38"/>
    <mergeCell ref="B39:F39"/>
    <mergeCell ref="K39:L39"/>
    <mergeCell ref="M39:P39"/>
    <mergeCell ref="G39:H39"/>
    <mergeCell ref="I39:J39"/>
    <mergeCell ref="K37:L37"/>
    <mergeCell ref="G37:H37"/>
    <mergeCell ref="I37:J37"/>
    <mergeCell ref="M37:P37"/>
    <mergeCell ref="B40:F40"/>
    <mergeCell ref="G40:H40"/>
    <mergeCell ref="I40:J40"/>
    <mergeCell ref="K40:L40"/>
    <mergeCell ref="K41:L41"/>
    <mergeCell ref="G41:H41"/>
    <mergeCell ref="I41:J41"/>
    <mergeCell ref="M41:P41"/>
    <mergeCell ref="B41:F41"/>
    <mergeCell ref="M40:P40"/>
    <mergeCell ref="B42:F42"/>
    <mergeCell ref="G42:H42"/>
    <mergeCell ref="I42:J42"/>
    <mergeCell ref="K42:L42"/>
    <mergeCell ref="M42:P42"/>
    <mergeCell ref="B43:F43"/>
    <mergeCell ref="I45:J45"/>
    <mergeCell ref="K45:L45"/>
    <mergeCell ref="B44:F44"/>
    <mergeCell ref="G44:H44"/>
    <mergeCell ref="I44:J44"/>
    <mergeCell ref="K44:L44"/>
    <mergeCell ref="M44:P44"/>
    <mergeCell ref="G45:H45"/>
    <mergeCell ref="M45:P45"/>
    <mergeCell ref="G43:H43"/>
    <mergeCell ref="I43:J43"/>
    <mergeCell ref="K43:L43"/>
    <mergeCell ref="M43:P43"/>
    <mergeCell ref="G47:H47"/>
    <mergeCell ref="I47:J47"/>
    <mergeCell ref="I48:J48"/>
    <mergeCell ref="K48:L48"/>
    <mergeCell ref="K47:L47"/>
    <mergeCell ref="M47:P47"/>
    <mergeCell ref="M48:P48"/>
    <mergeCell ref="B45:F45"/>
    <mergeCell ref="B46:F46"/>
    <mergeCell ref="G46:H46"/>
    <mergeCell ref="I46:J46"/>
    <mergeCell ref="K46:L46"/>
    <mergeCell ref="M46:P46"/>
    <mergeCell ref="B47:F47"/>
  </mergeCells>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A4BD"/>
    <outlinePr summaryBelow="0" summaryRight="0"/>
  </sheetPr>
  <dimension ref="A1:Q57"/>
  <sheetViews>
    <sheetView showGridLines="0" zoomScale="75" zoomScaleNormal="181" workbookViewId="0"/>
  </sheetViews>
  <sheetFormatPr baseColWidth="10" defaultColWidth="12.6640625" defaultRowHeight="15.75" customHeight="1"/>
  <cols>
    <col min="1" max="1" width="3.83203125" style="3" customWidth="1"/>
    <col min="2" max="16" width="6.6640625" style="3" customWidth="1"/>
    <col min="17" max="17" width="3.83203125" style="3" customWidth="1"/>
    <col min="18" max="16384" width="12.6640625" style="3"/>
  </cols>
  <sheetData>
    <row r="1" spans="1:17" ht="14">
      <c r="A1" s="2"/>
      <c r="B1" s="2"/>
      <c r="C1" s="2"/>
      <c r="D1" s="2"/>
      <c r="E1" s="2"/>
      <c r="F1" s="2"/>
      <c r="G1" s="2"/>
      <c r="H1" s="2"/>
      <c r="I1" s="2"/>
      <c r="J1" s="2"/>
      <c r="K1" s="2"/>
      <c r="L1" s="2"/>
      <c r="M1" s="2"/>
      <c r="N1" s="2"/>
      <c r="O1" s="2"/>
      <c r="P1" s="2"/>
      <c r="Q1" s="2"/>
    </row>
    <row r="2" spans="1:17" ht="31.5" customHeight="1">
      <c r="A2" s="2"/>
      <c r="B2" s="5" t="s">
        <v>146</v>
      </c>
      <c r="C2" s="5"/>
      <c r="D2" s="5"/>
      <c r="E2" s="5"/>
      <c r="F2" s="5"/>
      <c r="G2" s="5"/>
      <c r="H2" s="5"/>
      <c r="I2" s="5"/>
      <c r="J2" s="5"/>
      <c r="K2" s="5"/>
      <c r="L2" s="2"/>
      <c r="M2" s="2"/>
      <c r="N2" s="2"/>
      <c r="O2" s="2"/>
      <c r="P2" s="2"/>
      <c r="Q2" s="2"/>
    </row>
    <row r="3" spans="1:17" ht="15">
      <c r="A3" s="2"/>
      <c r="B3" s="2" t="s">
        <v>147</v>
      </c>
      <c r="C3" s="2"/>
      <c r="D3" s="2"/>
      <c r="E3" s="2"/>
      <c r="F3" s="2"/>
      <c r="G3" s="2"/>
      <c r="H3" s="2"/>
      <c r="I3" s="2"/>
      <c r="J3" s="2"/>
      <c r="K3" s="2"/>
      <c r="L3" s="2"/>
      <c r="M3" s="12"/>
      <c r="N3" s="12"/>
      <c r="O3" s="12"/>
      <c r="P3" s="12"/>
      <c r="Q3" s="2"/>
    </row>
    <row r="4" spans="1:17" ht="15">
      <c r="A4" s="2"/>
      <c r="B4" s="2" t="s">
        <v>148</v>
      </c>
      <c r="C4" s="2"/>
      <c r="D4" s="2"/>
      <c r="E4" s="2"/>
      <c r="F4" s="2"/>
      <c r="G4" s="2"/>
      <c r="H4" s="2"/>
      <c r="I4" s="2"/>
      <c r="J4" s="2"/>
      <c r="K4" s="2"/>
      <c r="L4" s="2"/>
      <c r="M4" s="12"/>
      <c r="N4" s="12"/>
      <c r="O4" s="12"/>
      <c r="P4" s="12"/>
      <c r="Q4" s="2"/>
    </row>
    <row r="5" spans="1:17" ht="15">
      <c r="A5" s="2"/>
      <c r="B5" s="181"/>
      <c r="C5" s="2"/>
      <c r="D5" s="2"/>
      <c r="E5" s="2"/>
      <c r="F5" s="2"/>
      <c r="G5" s="2"/>
      <c r="H5" s="2"/>
      <c r="I5" s="2"/>
      <c r="J5" s="2"/>
      <c r="K5" s="2"/>
      <c r="L5" s="2"/>
      <c r="M5" s="12"/>
      <c r="N5" s="12"/>
      <c r="O5" s="12"/>
      <c r="P5" s="12"/>
      <c r="Q5" s="2"/>
    </row>
    <row r="6" spans="1:17" ht="14">
      <c r="A6" s="2"/>
      <c r="B6" s="183" t="s">
        <v>149</v>
      </c>
      <c r="C6" s="184" t="s">
        <v>150</v>
      </c>
      <c r="D6" s="184" t="s">
        <v>151</v>
      </c>
      <c r="E6" s="484" t="s">
        <v>152</v>
      </c>
      <c r="F6" s="465"/>
      <c r="G6" s="485"/>
      <c r="H6" s="184" t="s">
        <v>153</v>
      </c>
      <c r="I6" s="184" t="s">
        <v>154</v>
      </c>
      <c r="J6" s="184" t="s">
        <v>155</v>
      </c>
      <c r="K6" s="184" t="s">
        <v>156</v>
      </c>
      <c r="L6" s="484" t="s">
        <v>157</v>
      </c>
      <c r="M6" s="465"/>
      <c r="N6" s="465"/>
      <c r="O6" s="465"/>
      <c r="P6" s="468"/>
      <c r="Q6" s="2"/>
    </row>
    <row r="7" spans="1:17" ht="15">
      <c r="A7" s="2"/>
      <c r="B7" s="185">
        <v>1</v>
      </c>
      <c r="C7" s="186"/>
      <c r="D7" s="187"/>
      <c r="E7" s="476"/>
      <c r="F7" s="477"/>
      <c r="G7" s="478"/>
      <c r="H7" s="187"/>
      <c r="I7" s="187"/>
      <c r="J7" s="187"/>
      <c r="K7" s="187"/>
      <c r="L7" s="486"/>
      <c r="M7" s="477"/>
      <c r="N7" s="477"/>
      <c r="O7" s="477"/>
      <c r="P7" s="480"/>
      <c r="Q7" s="12"/>
    </row>
    <row r="8" spans="1:17" ht="14">
      <c r="A8" s="2"/>
      <c r="B8" s="188">
        <v>2</v>
      </c>
      <c r="C8" s="189"/>
      <c r="D8" s="187"/>
      <c r="E8" s="476"/>
      <c r="F8" s="477"/>
      <c r="G8" s="478"/>
      <c r="H8" s="189"/>
      <c r="I8" s="189"/>
      <c r="J8" s="189"/>
      <c r="K8" s="189"/>
      <c r="L8" s="479"/>
      <c r="M8" s="477"/>
      <c r="N8" s="477"/>
      <c r="O8" s="477"/>
      <c r="P8" s="480"/>
      <c r="Q8" s="144"/>
    </row>
    <row r="9" spans="1:17" ht="14">
      <c r="A9" s="2"/>
      <c r="B9" s="185">
        <v>3</v>
      </c>
      <c r="C9" s="189"/>
      <c r="D9" s="187"/>
      <c r="E9" s="476"/>
      <c r="F9" s="477"/>
      <c r="G9" s="478"/>
      <c r="H9" s="189"/>
      <c r="I9" s="189"/>
      <c r="J9" s="189"/>
      <c r="K9" s="189"/>
      <c r="L9" s="479"/>
      <c r="M9" s="477"/>
      <c r="N9" s="477"/>
      <c r="O9" s="477"/>
      <c r="P9" s="480"/>
      <c r="Q9" s="144"/>
    </row>
    <row r="10" spans="1:17" ht="14">
      <c r="A10" s="2"/>
      <c r="B10" s="188">
        <v>4</v>
      </c>
      <c r="C10" s="189"/>
      <c r="D10" s="187"/>
      <c r="E10" s="476"/>
      <c r="F10" s="477"/>
      <c r="G10" s="478"/>
      <c r="H10" s="189"/>
      <c r="I10" s="189"/>
      <c r="J10" s="189"/>
      <c r="K10" s="189"/>
      <c r="L10" s="479"/>
      <c r="M10" s="477"/>
      <c r="N10" s="477"/>
      <c r="O10" s="477"/>
      <c r="P10" s="480"/>
      <c r="Q10" s="144"/>
    </row>
    <row r="11" spans="1:17" ht="14">
      <c r="A11" s="2"/>
      <c r="B11" s="185">
        <v>5</v>
      </c>
      <c r="C11" s="189"/>
      <c r="D11" s="187"/>
      <c r="E11" s="476"/>
      <c r="F11" s="477"/>
      <c r="G11" s="478"/>
      <c r="H11" s="189"/>
      <c r="I11" s="189"/>
      <c r="J11" s="189"/>
      <c r="K11" s="189"/>
      <c r="L11" s="479"/>
      <c r="M11" s="477"/>
      <c r="N11" s="477"/>
      <c r="O11" s="477"/>
      <c r="P11" s="480"/>
      <c r="Q11" s="144"/>
    </row>
    <row r="12" spans="1:17" ht="15">
      <c r="A12" s="2"/>
      <c r="B12" s="188">
        <v>6</v>
      </c>
      <c r="C12" s="189"/>
      <c r="D12" s="187"/>
      <c r="E12" s="476"/>
      <c r="F12" s="477"/>
      <c r="G12" s="478"/>
      <c r="H12" s="189"/>
      <c r="I12" s="189"/>
      <c r="J12" s="189"/>
      <c r="K12" s="189"/>
      <c r="L12" s="479"/>
      <c r="M12" s="477"/>
      <c r="N12" s="477"/>
      <c r="O12" s="477"/>
      <c r="P12" s="480"/>
      <c r="Q12" s="12"/>
    </row>
    <row r="13" spans="1:17" ht="15">
      <c r="A13" s="2"/>
      <c r="B13" s="185">
        <v>7</v>
      </c>
      <c r="C13" s="189"/>
      <c r="D13" s="187"/>
      <c r="E13" s="476"/>
      <c r="F13" s="477"/>
      <c r="G13" s="478"/>
      <c r="H13" s="189"/>
      <c r="I13" s="189"/>
      <c r="J13" s="189"/>
      <c r="K13" s="189"/>
      <c r="L13" s="479"/>
      <c r="M13" s="477"/>
      <c r="N13" s="477"/>
      <c r="O13" s="477"/>
      <c r="P13" s="480"/>
      <c r="Q13" s="12"/>
    </row>
    <row r="14" spans="1:17" ht="15">
      <c r="A14" s="2"/>
      <c r="B14" s="188">
        <v>8</v>
      </c>
      <c r="C14" s="189"/>
      <c r="D14" s="187"/>
      <c r="E14" s="476"/>
      <c r="F14" s="477"/>
      <c r="G14" s="478"/>
      <c r="H14" s="189"/>
      <c r="I14" s="189"/>
      <c r="J14" s="189"/>
      <c r="K14" s="189"/>
      <c r="L14" s="479"/>
      <c r="M14" s="477"/>
      <c r="N14" s="477"/>
      <c r="O14" s="477"/>
      <c r="P14" s="480"/>
      <c r="Q14" s="12"/>
    </row>
    <row r="15" spans="1:17" ht="15">
      <c r="A15" s="2"/>
      <c r="B15" s="185">
        <v>9</v>
      </c>
      <c r="C15" s="189"/>
      <c r="D15" s="187"/>
      <c r="E15" s="476"/>
      <c r="F15" s="477"/>
      <c r="G15" s="478"/>
      <c r="H15" s="189"/>
      <c r="I15" s="189"/>
      <c r="J15" s="189"/>
      <c r="K15" s="189"/>
      <c r="L15" s="479"/>
      <c r="M15" s="477"/>
      <c r="N15" s="477"/>
      <c r="O15" s="477"/>
      <c r="P15" s="480"/>
      <c r="Q15" s="12"/>
    </row>
    <row r="16" spans="1:17" ht="15">
      <c r="A16" s="2"/>
      <c r="B16" s="188">
        <v>10</v>
      </c>
      <c r="C16" s="189"/>
      <c r="D16" s="187"/>
      <c r="E16" s="476"/>
      <c r="F16" s="477"/>
      <c r="G16" s="478"/>
      <c r="H16" s="189"/>
      <c r="I16" s="189"/>
      <c r="J16" s="189"/>
      <c r="K16" s="189"/>
      <c r="L16" s="479"/>
      <c r="M16" s="477"/>
      <c r="N16" s="477"/>
      <c r="O16" s="477"/>
      <c r="P16" s="480"/>
      <c r="Q16" s="12"/>
    </row>
    <row r="17" spans="1:17" ht="15">
      <c r="A17" s="2"/>
      <c r="B17" s="185">
        <v>11</v>
      </c>
      <c r="C17" s="189"/>
      <c r="D17" s="187"/>
      <c r="E17" s="476"/>
      <c r="F17" s="477"/>
      <c r="G17" s="478"/>
      <c r="H17" s="189"/>
      <c r="I17" s="189"/>
      <c r="J17" s="189"/>
      <c r="K17" s="189"/>
      <c r="L17" s="479"/>
      <c r="M17" s="477"/>
      <c r="N17" s="477"/>
      <c r="O17" s="477"/>
      <c r="P17" s="480"/>
      <c r="Q17" s="12"/>
    </row>
    <row r="18" spans="1:17" ht="15">
      <c r="A18" s="2"/>
      <c r="B18" s="188">
        <v>12</v>
      </c>
      <c r="C18" s="189"/>
      <c r="D18" s="187"/>
      <c r="E18" s="476"/>
      <c r="F18" s="477"/>
      <c r="G18" s="478"/>
      <c r="H18" s="189"/>
      <c r="I18" s="189"/>
      <c r="J18" s="189"/>
      <c r="K18" s="189"/>
      <c r="L18" s="479"/>
      <c r="M18" s="477"/>
      <c r="N18" s="477"/>
      <c r="O18" s="477"/>
      <c r="P18" s="480"/>
      <c r="Q18" s="12"/>
    </row>
    <row r="19" spans="1:17" ht="15">
      <c r="A19" s="2"/>
      <c r="B19" s="185">
        <v>13</v>
      </c>
      <c r="C19" s="189"/>
      <c r="D19" s="187"/>
      <c r="E19" s="476"/>
      <c r="F19" s="477"/>
      <c r="G19" s="478"/>
      <c r="H19" s="189"/>
      <c r="I19" s="189"/>
      <c r="J19" s="189"/>
      <c r="K19" s="189"/>
      <c r="L19" s="479"/>
      <c r="M19" s="477"/>
      <c r="N19" s="477"/>
      <c r="O19" s="477"/>
      <c r="P19" s="480"/>
      <c r="Q19" s="12"/>
    </row>
    <row r="20" spans="1:17" ht="14">
      <c r="A20" s="2"/>
      <c r="B20" s="188">
        <v>14</v>
      </c>
      <c r="C20" s="189"/>
      <c r="D20" s="187"/>
      <c r="E20" s="476"/>
      <c r="F20" s="477"/>
      <c r="G20" s="478"/>
      <c r="H20" s="189"/>
      <c r="I20" s="189"/>
      <c r="J20" s="189"/>
      <c r="K20" s="189"/>
      <c r="L20" s="479"/>
      <c r="M20" s="477"/>
      <c r="N20" s="477"/>
      <c r="O20" s="477"/>
      <c r="P20" s="480"/>
      <c r="Q20" s="144"/>
    </row>
    <row r="21" spans="1:17" ht="14">
      <c r="A21" s="2"/>
      <c r="B21" s="185">
        <v>15</v>
      </c>
      <c r="C21" s="189"/>
      <c r="D21" s="187"/>
      <c r="E21" s="476"/>
      <c r="F21" s="477"/>
      <c r="G21" s="478"/>
      <c r="H21" s="189"/>
      <c r="I21" s="189"/>
      <c r="J21" s="189"/>
      <c r="K21" s="189"/>
      <c r="L21" s="479"/>
      <c r="M21" s="477"/>
      <c r="N21" s="477"/>
      <c r="O21" s="477"/>
      <c r="P21" s="480"/>
      <c r="Q21" s="144"/>
    </row>
    <row r="22" spans="1:17" ht="14">
      <c r="A22" s="2"/>
      <c r="B22" s="188">
        <v>16</v>
      </c>
      <c r="C22" s="189"/>
      <c r="D22" s="187"/>
      <c r="E22" s="476"/>
      <c r="F22" s="477"/>
      <c r="G22" s="478"/>
      <c r="H22" s="189"/>
      <c r="I22" s="189"/>
      <c r="J22" s="189"/>
      <c r="K22" s="189"/>
      <c r="L22" s="479"/>
      <c r="M22" s="477"/>
      <c r="N22" s="477"/>
      <c r="O22" s="477"/>
      <c r="P22" s="480"/>
      <c r="Q22" s="144"/>
    </row>
    <row r="23" spans="1:17" ht="14">
      <c r="A23" s="2"/>
      <c r="B23" s="185">
        <v>17</v>
      </c>
      <c r="C23" s="189"/>
      <c r="D23" s="187"/>
      <c r="E23" s="476"/>
      <c r="F23" s="477"/>
      <c r="G23" s="478"/>
      <c r="H23" s="189"/>
      <c r="I23" s="189"/>
      <c r="J23" s="189"/>
      <c r="K23" s="189"/>
      <c r="L23" s="479"/>
      <c r="M23" s="477"/>
      <c r="N23" s="477"/>
      <c r="O23" s="477"/>
      <c r="P23" s="480"/>
      <c r="Q23" s="144"/>
    </row>
    <row r="24" spans="1:17" ht="14">
      <c r="A24" s="2"/>
      <c r="B24" s="188">
        <v>18</v>
      </c>
      <c r="C24" s="189"/>
      <c r="D24" s="187"/>
      <c r="E24" s="476"/>
      <c r="F24" s="477"/>
      <c r="G24" s="478"/>
      <c r="H24" s="189"/>
      <c r="I24" s="189"/>
      <c r="J24" s="189"/>
      <c r="K24" s="189"/>
      <c r="L24" s="479"/>
      <c r="M24" s="477"/>
      <c r="N24" s="477"/>
      <c r="O24" s="477"/>
      <c r="P24" s="480"/>
      <c r="Q24" s="144"/>
    </row>
    <row r="25" spans="1:17" ht="14">
      <c r="A25" s="2"/>
      <c r="B25" s="185">
        <v>19</v>
      </c>
      <c r="C25" s="189"/>
      <c r="D25" s="187"/>
      <c r="E25" s="476"/>
      <c r="F25" s="477"/>
      <c r="G25" s="478"/>
      <c r="H25" s="189"/>
      <c r="I25" s="189"/>
      <c r="J25" s="189"/>
      <c r="K25" s="189"/>
      <c r="L25" s="479"/>
      <c r="M25" s="477"/>
      <c r="N25" s="477"/>
      <c r="O25" s="477"/>
      <c r="P25" s="480"/>
      <c r="Q25" s="144"/>
    </row>
    <row r="26" spans="1:17" ht="14">
      <c r="A26" s="2"/>
      <c r="B26" s="188">
        <v>20</v>
      </c>
      <c r="C26" s="189"/>
      <c r="D26" s="187"/>
      <c r="E26" s="476"/>
      <c r="F26" s="477"/>
      <c r="G26" s="478"/>
      <c r="H26" s="189"/>
      <c r="I26" s="189"/>
      <c r="J26" s="189"/>
      <c r="K26" s="189"/>
      <c r="L26" s="479"/>
      <c r="M26" s="477"/>
      <c r="N26" s="477"/>
      <c r="O26" s="477"/>
      <c r="P26" s="480"/>
      <c r="Q26" s="144"/>
    </row>
    <row r="27" spans="1:17" ht="14">
      <c r="A27" s="2"/>
      <c r="B27" s="185">
        <v>21</v>
      </c>
      <c r="C27" s="189"/>
      <c r="D27" s="187"/>
      <c r="E27" s="476"/>
      <c r="F27" s="477"/>
      <c r="G27" s="478"/>
      <c r="H27" s="189"/>
      <c r="I27" s="189"/>
      <c r="J27" s="189"/>
      <c r="K27" s="189"/>
      <c r="L27" s="479"/>
      <c r="M27" s="477"/>
      <c r="N27" s="477"/>
      <c r="O27" s="477"/>
      <c r="P27" s="480"/>
      <c r="Q27" s="144"/>
    </row>
    <row r="28" spans="1:17" ht="14">
      <c r="A28" s="2"/>
      <c r="B28" s="188">
        <v>22</v>
      </c>
      <c r="C28" s="189"/>
      <c r="D28" s="187"/>
      <c r="E28" s="476"/>
      <c r="F28" s="477"/>
      <c r="G28" s="478"/>
      <c r="H28" s="189"/>
      <c r="I28" s="189"/>
      <c r="J28" s="189"/>
      <c r="K28" s="189"/>
      <c r="L28" s="479"/>
      <c r="M28" s="477"/>
      <c r="N28" s="477"/>
      <c r="O28" s="477"/>
      <c r="P28" s="480"/>
      <c r="Q28" s="144"/>
    </row>
    <row r="29" spans="1:17" ht="14">
      <c r="A29" s="2"/>
      <c r="B29" s="185">
        <v>23</v>
      </c>
      <c r="C29" s="189"/>
      <c r="D29" s="187"/>
      <c r="E29" s="476"/>
      <c r="F29" s="477"/>
      <c r="G29" s="478"/>
      <c r="H29" s="189"/>
      <c r="I29" s="189"/>
      <c r="J29" s="189"/>
      <c r="K29" s="189"/>
      <c r="L29" s="479"/>
      <c r="M29" s="477"/>
      <c r="N29" s="477"/>
      <c r="O29" s="477"/>
      <c r="P29" s="480"/>
      <c r="Q29" s="144"/>
    </row>
    <row r="30" spans="1:17" ht="14">
      <c r="A30" s="2"/>
      <c r="B30" s="188">
        <v>24</v>
      </c>
      <c r="C30" s="189"/>
      <c r="D30" s="187"/>
      <c r="E30" s="476"/>
      <c r="F30" s="477"/>
      <c r="G30" s="478"/>
      <c r="H30" s="189"/>
      <c r="I30" s="189"/>
      <c r="J30" s="189"/>
      <c r="K30" s="189"/>
      <c r="L30" s="479"/>
      <c r="M30" s="477"/>
      <c r="N30" s="477"/>
      <c r="O30" s="477"/>
      <c r="P30" s="480"/>
      <c r="Q30" s="144"/>
    </row>
    <row r="31" spans="1:17" ht="14">
      <c r="A31" s="2"/>
      <c r="B31" s="185">
        <v>25</v>
      </c>
      <c r="C31" s="189"/>
      <c r="D31" s="187"/>
      <c r="E31" s="476"/>
      <c r="F31" s="477"/>
      <c r="G31" s="478"/>
      <c r="H31" s="189"/>
      <c r="I31" s="189"/>
      <c r="J31" s="189"/>
      <c r="K31" s="189"/>
      <c r="L31" s="479"/>
      <c r="M31" s="477"/>
      <c r="N31" s="477"/>
      <c r="O31" s="477"/>
      <c r="P31" s="480"/>
      <c r="Q31" s="144"/>
    </row>
    <row r="32" spans="1:17" ht="14">
      <c r="A32" s="2"/>
      <c r="B32" s="188">
        <v>26</v>
      </c>
      <c r="C32" s="189"/>
      <c r="D32" s="187"/>
      <c r="E32" s="476"/>
      <c r="F32" s="477"/>
      <c r="G32" s="478"/>
      <c r="H32" s="189"/>
      <c r="I32" s="189"/>
      <c r="J32" s="189"/>
      <c r="K32" s="189"/>
      <c r="L32" s="479"/>
      <c r="M32" s="477"/>
      <c r="N32" s="477"/>
      <c r="O32" s="477"/>
      <c r="P32" s="480"/>
      <c r="Q32" s="144"/>
    </row>
    <row r="33" spans="1:17" ht="14">
      <c r="A33" s="2"/>
      <c r="B33" s="185">
        <v>27</v>
      </c>
      <c r="C33" s="189"/>
      <c r="D33" s="187"/>
      <c r="E33" s="476"/>
      <c r="F33" s="477"/>
      <c r="G33" s="478"/>
      <c r="H33" s="189"/>
      <c r="I33" s="189"/>
      <c r="J33" s="189"/>
      <c r="K33" s="189"/>
      <c r="L33" s="479"/>
      <c r="M33" s="477"/>
      <c r="N33" s="477"/>
      <c r="O33" s="477"/>
      <c r="P33" s="480"/>
      <c r="Q33" s="144"/>
    </row>
    <row r="34" spans="1:17" ht="14">
      <c r="A34" s="2"/>
      <c r="B34" s="188">
        <v>28</v>
      </c>
      <c r="C34" s="189"/>
      <c r="D34" s="187"/>
      <c r="E34" s="476"/>
      <c r="F34" s="477"/>
      <c r="G34" s="478"/>
      <c r="H34" s="189"/>
      <c r="I34" s="189"/>
      <c r="J34" s="189"/>
      <c r="K34" s="189"/>
      <c r="L34" s="479"/>
      <c r="M34" s="477"/>
      <c r="N34" s="477"/>
      <c r="O34" s="477"/>
      <c r="P34" s="480"/>
      <c r="Q34" s="144"/>
    </row>
    <row r="35" spans="1:17" ht="15">
      <c r="A35" s="2"/>
      <c r="B35" s="185">
        <v>29</v>
      </c>
      <c r="C35" s="189"/>
      <c r="D35" s="187"/>
      <c r="E35" s="476"/>
      <c r="F35" s="477"/>
      <c r="G35" s="478"/>
      <c r="H35" s="189"/>
      <c r="I35" s="189"/>
      <c r="J35" s="189"/>
      <c r="K35" s="189"/>
      <c r="L35" s="479"/>
      <c r="M35" s="477"/>
      <c r="N35" s="477"/>
      <c r="O35" s="477"/>
      <c r="P35" s="480"/>
      <c r="Q35" s="12"/>
    </row>
    <row r="36" spans="1:17" ht="15">
      <c r="A36" s="2"/>
      <c r="B36" s="188">
        <v>30</v>
      </c>
      <c r="C36" s="189"/>
      <c r="D36" s="187"/>
      <c r="E36" s="476"/>
      <c r="F36" s="477"/>
      <c r="G36" s="478"/>
      <c r="H36" s="189"/>
      <c r="I36" s="189"/>
      <c r="J36" s="189"/>
      <c r="K36" s="189"/>
      <c r="L36" s="479"/>
      <c r="M36" s="477"/>
      <c r="N36" s="477"/>
      <c r="O36" s="477"/>
      <c r="P36" s="480"/>
      <c r="Q36" s="12"/>
    </row>
    <row r="37" spans="1:17" ht="14">
      <c r="A37" s="2"/>
      <c r="B37" s="185">
        <v>31</v>
      </c>
      <c r="C37" s="189"/>
      <c r="D37" s="187"/>
      <c r="E37" s="476"/>
      <c r="F37" s="477"/>
      <c r="G37" s="478"/>
      <c r="H37" s="189"/>
      <c r="I37" s="189"/>
      <c r="J37" s="189"/>
      <c r="K37" s="189"/>
      <c r="L37" s="479"/>
      <c r="M37" s="477"/>
      <c r="N37" s="477"/>
      <c r="O37" s="477"/>
      <c r="P37" s="480"/>
      <c r="Q37" s="144"/>
    </row>
    <row r="38" spans="1:17" ht="14">
      <c r="A38" s="2"/>
      <c r="B38" s="188">
        <v>32</v>
      </c>
      <c r="C38" s="189"/>
      <c r="D38" s="187"/>
      <c r="E38" s="476"/>
      <c r="F38" s="477"/>
      <c r="G38" s="478"/>
      <c r="H38" s="189"/>
      <c r="I38" s="189"/>
      <c r="J38" s="189"/>
      <c r="K38" s="189"/>
      <c r="L38" s="479"/>
      <c r="M38" s="477"/>
      <c r="N38" s="477"/>
      <c r="O38" s="477"/>
      <c r="P38" s="480"/>
      <c r="Q38" s="144"/>
    </row>
    <row r="39" spans="1:17" ht="14">
      <c r="A39" s="2"/>
      <c r="B39" s="185">
        <v>33</v>
      </c>
      <c r="C39" s="189"/>
      <c r="D39" s="187"/>
      <c r="E39" s="476"/>
      <c r="F39" s="477"/>
      <c r="G39" s="478"/>
      <c r="H39" s="189"/>
      <c r="I39" s="189"/>
      <c r="J39" s="189"/>
      <c r="K39" s="189"/>
      <c r="L39" s="479"/>
      <c r="M39" s="477"/>
      <c r="N39" s="477"/>
      <c r="O39" s="477"/>
      <c r="P39" s="480"/>
      <c r="Q39" s="144"/>
    </row>
    <row r="40" spans="1:17" ht="14">
      <c r="A40" s="2"/>
      <c r="B40" s="188">
        <v>34</v>
      </c>
      <c r="C40" s="189"/>
      <c r="D40" s="187"/>
      <c r="E40" s="476"/>
      <c r="F40" s="477"/>
      <c r="G40" s="478"/>
      <c r="H40" s="189"/>
      <c r="I40" s="189"/>
      <c r="J40" s="189"/>
      <c r="K40" s="189"/>
      <c r="L40" s="479"/>
      <c r="M40" s="477"/>
      <c r="N40" s="477"/>
      <c r="O40" s="477"/>
      <c r="P40" s="480"/>
      <c r="Q40" s="144"/>
    </row>
    <row r="41" spans="1:17" ht="17">
      <c r="A41" s="2"/>
      <c r="B41" s="185">
        <v>35</v>
      </c>
      <c r="C41" s="190"/>
      <c r="D41" s="187"/>
      <c r="E41" s="476"/>
      <c r="F41" s="477"/>
      <c r="G41" s="478"/>
      <c r="H41" s="190"/>
      <c r="I41" s="190"/>
      <c r="J41" s="190"/>
      <c r="K41" s="190"/>
      <c r="L41" s="479"/>
      <c r="M41" s="477"/>
      <c r="N41" s="477"/>
      <c r="O41" s="477"/>
      <c r="P41" s="480"/>
      <c r="Q41" s="144"/>
    </row>
    <row r="42" spans="1:17" ht="17">
      <c r="A42" s="2"/>
      <c r="B42" s="188">
        <v>36</v>
      </c>
      <c r="C42" s="190"/>
      <c r="D42" s="187"/>
      <c r="E42" s="476"/>
      <c r="F42" s="477"/>
      <c r="G42" s="478"/>
      <c r="H42" s="190"/>
      <c r="I42" s="190"/>
      <c r="J42" s="190"/>
      <c r="K42" s="190"/>
      <c r="L42" s="479"/>
      <c r="M42" s="477"/>
      <c r="N42" s="477"/>
      <c r="O42" s="477"/>
      <c r="P42" s="480"/>
      <c r="Q42" s="144"/>
    </row>
    <row r="43" spans="1:17" ht="17">
      <c r="A43" s="2"/>
      <c r="B43" s="185">
        <v>37</v>
      </c>
      <c r="C43" s="190"/>
      <c r="D43" s="187"/>
      <c r="E43" s="476"/>
      <c r="F43" s="477"/>
      <c r="G43" s="478"/>
      <c r="H43" s="190"/>
      <c r="I43" s="190"/>
      <c r="J43" s="190"/>
      <c r="K43" s="190"/>
      <c r="L43" s="479"/>
      <c r="M43" s="477"/>
      <c r="N43" s="477"/>
      <c r="O43" s="477"/>
      <c r="P43" s="480"/>
      <c r="Q43" s="144"/>
    </row>
    <row r="44" spans="1:17" ht="17">
      <c r="A44" s="2"/>
      <c r="B44" s="188">
        <v>38</v>
      </c>
      <c r="C44" s="190"/>
      <c r="D44" s="187"/>
      <c r="E44" s="476"/>
      <c r="F44" s="477"/>
      <c r="G44" s="478"/>
      <c r="H44" s="190"/>
      <c r="I44" s="190"/>
      <c r="J44" s="190"/>
      <c r="K44" s="190"/>
      <c r="L44" s="479"/>
      <c r="M44" s="477"/>
      <c r="N44" s="477"/>
      <c r="O44" s="477"/>
      <c r="P44" s="480"/>
      <c r="Q44" s="144"/>
    </row>
    <row r="45" spans="1:17" ht="17">
      <c r="A45" s="2"/>
      <c r="B45" s="185">
        <v>39</v>
      </c>
      <c r="C45" s="190"/>
      <c r="D45" s="187"/>
      <c r="E45" s="476"/>
      <c r="F45" s="477"/>
      <c r="G45" s="478"/>
      <c r="H45" s="190"/>
      <c r="I45" s="190"/>
      <c r="J45" s="190"/>
      <c r="K45" s="190"/>
      <c r="L45" s="479"/>
      <c r="M45" s="477"/>
      <c r="N45" s="477"/>
      <c r="O45" s="477"/>
      <c r="P45" s="480"/>
      <c r="Q45" s="2"/>
    </row>
    <row r="46" spans="1:17" ht="17">
      <c r="A46" s="2"/>
      <c r="B46" s="188">
        <v>40</v>
      </c>
      <c r="C46" s="190"/>
      <c r="D46" s="187"/>
      <c r="E46" s="476"/>
      <c r="F46" s="477"/>
      <c r="G46" s="478"/>
      <c r="H46" s="190"/>
      <c r="I46" s="190"/>
      <c r="J46" s="190"/>
      <c r="K46" s="190"/>
      <c r="L46" s="479"/>
      <c r="M46" s="477"/>
      <c r="N46" s="477"/>
      <c r="O46" s="477"/>
      <c r="P46" s="480"/>
      <c r="Q46" s="2"/>
    </row>
    <row r="47" spans="1:17" ht="17">
      <c r="A47" s="2"/>
      <c r="B47" s="185">
        <v>41</v>
      </c>
      <c r="C47" s="190"/>
      <c r="D47" s="187"/>
      <c r="E47" s="476"/>
      <c r="F47" s="477"/>
      <c r="G47" s="478"/>
      <c r="H47" s="190"/>
      <c r="I47" s="190"/>
      <c r="J47" s="190"/>
      <c r="K47" s="190"/>
      <c r="L47" s="479"/>
      <c r="M47" s="477"/>
      <c r="N47" s="477"/>
      <c r="O47" s="477"/>
      <c r="P47" s="480"/>
      <c r="Q47" s="2"/>
    </row>
    <row r="48" spans="1:17" ht="17">
      <c r="A48" s="2"/>
      <c r="B48" s="188">
        <v>42</v>
      </c>
      <c r="C48" s="190"/>
      <c r="D48" s="187"/>
      <c r="E48" s="476"/>
      <c r="F48" s="477"/>
      <c r="G48" s="478"/>
      <c r="H48" s="190"/>
      <c r="I48" s="190"/>
      <c r="J48" s="190"/>
      <c r="K48" s="190"/>
      <c r="L48" s="479"/>
      <c r="M48" s="477"/>
      <c r="N48" s="477"/>
      <c r="O48" s="477"/>
      <c r="P48" s="480"/>
      <c r="Q48" s="2"/>
    </row>
    <row r="49" spans="1:17" ht="17">
      <c r="A49" s="2"/>
      <c r="B49" s="188">
        <v>43</v>
      </c>
      <c r="C49" s="190"/>
      <c r="D49" s="187"/>
      <c r="E49" s="476"/>
      <c r="F49" s="477"/>
      <c r="G49" s="478"/>
      <c r="H49" s="190"/>
      <c r="I49" s="190"/>
      <c r="J49" s="190"/>
      <c r="K49" s="190"/>
      <c r="L49" s="479"/>
      <c r="M49" s="477"/>
      <c r="N49" s="477"/>
      <c r="O49" s="477"/>
      <c r="P49" s="480"/>
      <c r="Q49" s="2"/>
    </row>
    <row r="50" spans="1:17" ht="17">
      <c r="A50" s="2"/>
      <c r="B50" s="188">
        <v>44</v>
      </c>
      <c r="C50" s="190"/>
      <c r="D50" s="187"/>
      <c r="E50" s="476"/>
      <c r="F50" s="477"/>
      <c r="G50" s="478"/>
      <c r="H50" s="190"/>
      <c r="I50" s="190"/>
      <c r="J50" s="190"/>
      <c r="K50" s="190"/>
      <c r="L50" s="479"/>
      <c r="M50" s="477"/>
      <c r="N50" s="477"/>
      <c r="O50" s="477"/>
      <c r="P50" s="480"/>
      <c r="Q50" s="2"/>
    </row>
    <row r="51" spans="1:17" ht="17">
      <c r="A51" s="2"/>
      <c r="B51" s="188">
        <v>45</v>
      </c>
      <c r="C51" s="190"/>
      <c r="D51" s="187"/>
      <c r="E51" s="476"/>
      <c r="F51" s="477"/>
      <c r="G51" s="478"/>
      <c r="H51" s="190"/>
      <c r="I51" s="190"/>
      <c r="J51" s="190"/>
      <c r="K51" s="190"/>
      <c r="L51" s="479"/>
      <c r="M51" s="477"/>
      <c r="N51" s="477"/>
      <c r="O51" s="477"/>
      <c r="P51" s="480"/>
      <c r="Q51" s="2"/>
    </row>
    <row r="52" spans="1:17" ht="17">
      <c r="A52" s="2"/>
      <c r="B52" s="188">
        <v>46</v>
      </c>
      <c r="C52" s="190"/>
      <c r="D52" s="187"/>
      <c r="E52" s="476"/>
      <c r="F52" s="477"/>
      <c r="G52" s="478"/>
      <c r="H52" s="190"/>
      <c r="I52" s="190"/>
      <c r="J52" s="190"/>
      <c r="K52" s="190"/>
      <c r="L52" s="479"/>
      <c r="M52" s="477"/>
      <c r="N52" s="477"/>
      <c r="O52" s="477"/>
      <c r="P52" s="480"/>
      <c r="Q52" s="2"/>
    </row>
    <row r="53" spans="1:17" ht="17">
      <c r="A53" s="2"/>
      <c r="B53" s="188">
        <v>47</v>
      </c>
      <c r="C53" s="190"/>
      <c r="D53" s="187"/>
      <c r="E53" s="476"/>
      <c r="F53" s="477"/>
      <c r="G53" s="478"/>
      <c r="H53" s="190"/>
      <c r="I53" s="190"/>
      <c r="J53" s="190"/>
      <c r="K53" s="190"/>
      <c r="L53" s="479"/>
      <c r="M53" s="477"/>
      <c r="N53" s="477"/>
      <c r="O53" s="477"/>
      <c r="P53" s="480"/>
      <c r="Q53" s="2"/>
    </row>
    <row r="54" spans="1:17" ht="17">
      <c r="A54" s="2"/>
      <c r="B54" s="188">
        <v>48</v>
      </c>
      <c r="C54" s="190"/>
      <c r="D54" s="187"/>
      <c r="E54" s="476"/>
      <c r="F54" s="477"/>
      <c r="G54" s="478"/>
      <c r="H54" s="190"/>
      <c r="I54" s="190"/>
      <c r="J54" s="190"/>
      <c r="K54" s="190"/>
      <c r="L54" s="479"/>
      <c r="M54" s="477"/>
      <c r="N54" s="477"/>
      <c r="O54" s="477"/>
      <c r="P54" s="480"/>
      <c r="Q54" s="2"/>
    </row>
    <row r="55" spans="1:17" ht="17">
      <c r="A55" s="2"/>
      <c r="B55" s="188">
        <v>49</v>
      </c>
      <c r="C55" s="190"/>
      <c r="D55" s="187"/>
      <c r="E55" s="476"/>
      <c r="F55" s="477"/>
      <c r="G55" s="478"/>
      <c r="H55" s="190"/>
      <c r="I55" s="190"/>
      <c r="J55" s="190"/>
      <c r="K55" s="190"/>
      <c r="L55" s="479"/>
      <c r="M55" s="477"/>
      <c r="N55" s="477"/>
      <c r="O55" s="477"/>
      <c r="P55" s="480"/>
      <c r="Q55" s="2"/>
    </row>
    <row r="56" spans="1:17" ht="17">
      <c r="A56" s="2"/>
      <c r="B56" s="191">
        <v>50</v>
      </c>
      <c r="C56" s="192"/>
      <c r="D56" s="193"/>
      <c r="E56" s="481"/>
      <c r="F56" s="390"/>
      <c r="G56" s="482"/>
      <c r="H56" s="192"/>
      <c r="I56" s="192"/>
      <c r="J56" s="192"/>
      <c r="K56" s="192"/>
      <c r="L56" s="483"/>
      <c r="M56" s="390"/>
      <c r="N56" s="390"/>
      <c r="O56" s="390"/>
      <c r="P56" s="391"/>
      <c r="Q56" s="2"/>
    </row>
    <row r="57" spans="1:17" ht="15">
      <c r="A57" s="2"/>
      <c r="B57" s="2"/>
      <c r="C57" s="2"/>
      <c r="D57" s="2"/>
      <c r="E57" s="2"/>
      <c r="F57" s="179"/>
      <c r="G57" s="2"/>
      <c r="H57" s="180"/>
      <c r="I57" s="180"/>
      <c r="J57" s="180"/>
      <c r="K57" s="179"/>
      <c r="L57" s="179"/>
      <c r="M57" s="12"/>
      <c r="N57" s="12"/>
      <c r="O57" s="12"/>
      <c r="P57" s="12"/>
      <c r="Q57" s="2"/>
    </row>
  </sheetData>
  <mergeCells count="102">
    <mergeCell ref="L24:P24"/>
    <mergeCell ref="L25:P25"/>
    <mergeCell ref="L26:P26"/>
    <mergeCell ref="L27:P27"/>
    <mergeCell ref="L28:P28"/>
    <mergeCell ref="L29:P29"/>
    <mergeCell ref="L30:P30"/>
    <mergeCell ref="E30:G30"/>
    <mergeCell ref="E31:G31"/>
    <mergeCell ref="E32:G32"/>
    <mergeCell ref="E33:G33"/>
    <mergeCell ref="L33:P33"/>
    <mergeCell ref="E34:G34"/>
    <mergeCell ref="E35:G35"/>
    <mergeCell ref="L31:P31"/>
    <mergeCell ref="L32:P32"/>
    <mergeCell ref="E36:G36"/>
    <mergeCell ref="L36:P36"/>
    <mergeCell ref="E37:G37"/>
    <mergeCell ref="L37:P37"/>
    <mergeCell ref="E38:G38"/>
    <mergeCell ref="L38:P38"/>
    <mergeCell ref="L39:P39"/>
    <mergeCell ref="L34:P34"/>
    <mergeCell ref="L35:P35"/>
    <mergeCell ref="E39:G39"/>
    <mergeCell ref="E40:G40"/>
    <mergeCell ref="E41:G41"/>
    <mergeCell ref="E42:G42"/>
    <mergeCell ref="L42:P42"/>
    <mergeCell ref="E43:G43"/>
    <mergeCell ref="E44:G44"/>
    <mergeCell ref="L40:P40"/>
    <mergeCell ref="L41:P41"/>
    <mergeCell ref="L50:P50"/>
    <mergeCell ref="E45:G45"/>
    <mergeCell ref="L45:P45"/>
    <mergeCell ref="E46:G46"/>
    <mergeCell ref="L46:P46"/>
    <mergeCell ref="E47:G47"/>
    <mergeCell ref="L47:P47"/>
    <mergeCell ref="L48:P48"/>
    <mergeCell ref="L43:P43"/>
    <mergeCell ref="L44:P44"/>
    <mergeCell ref="E6:G6"/>
    <mergeCell ref="L6:P6"/>
    <mergeCell ref="E7:G7"/>
    <mergeCell ref="L7:P7"/>
    <mergeCell ref="E8:G8"/>
    <mergeCell ref="L8:P8"/>
    <mergeCell ref="L9:P9"/>
    <mergeCell ref="E9:G9"/>
    <mergeCell ref="E10:G10"/>
    <mergeCell ref="E11:G11"/>
    <mergeCell ref="E12:G12"/>
    <mergeCell ref="E13:G13"/>
    <mergeCell ref="E14:G14"/>
    <mergeCell ref="E15:G15"/>
    <mergeCell ref="L10:P10"/>
    <mergeCell ref="L11:P11"/>
    <mergeCell ref="L12:P12"/>
    <mergeCell ref="L13:P13"/>
    <mergeCell ref="L14:P14"/>
    <mergeCell ref="L15:P15"/>
    <mergeCell ref="L16:P16"/>
    <mergeCell ref="E16:G16"/>
    <mergeCell ref="E17:G17"/>
    <mergeCell ref="E18:G18"/>
    <mergeCell ref="E19:G19"/>
    <mergeCell ref="E20:G20"/>
    <mergeCell ref="E21:G21"/>
    <mergeCell ref="E22:G22"/>
    <mergeCell ref="L17:P17"/>
    <mergeCell ref="L18:P18"/>
    <mergeCell ref="L19:P19"/>
    <mergeCell ref="L20:P20"/>
    <mergeCell ref="L21:P21"/>
    <mergeCell ref="L22:P22"/>
    <mergeCell ref="E55:G55"/>
    <mergeCell ref="L55:P55"/>
    <mergeCell ref="E56:G56"/>
    <mergeCell ref="L56:P56"/>
    <mergeCell ref="L23:P23"/>
    <mergeCell ref="E23:G23"/>
    <mergeCell ref="E24:G24"/>
    <mergeCell ref="E25:G25"/>
    <mergeCell ref="E26:G26"/>
    <mergeCell ref="E27:G27"/>
    <mergeCell ref="E28:G28"/>
    <mergeCell ref="E29:G29"/>
    <mergeCell ref="E54:G54"/>
    <mergeCell ref="L54:P54"/>
    <mergeCell ref="L52:P52"/>
    <mergeCell ref="L53:P53"/>
    <mergeCell ref="E48:G48"/>
    <mergeCell ref="E49:G49"/>
    <mergeCell ref="E50:G50"/>
    <mergeCell ref="E51:G51"/>
    <mergeCell ref="L51:P51"/>
    <mergeCell ref="E52:G52"/>
    <mergeCell ref="E53:G53"/>
    <mergeCell ref="L49:P49"/>
  </mergeCells>
  <phoneticPr fontId="1"/>
  <dataValidations count="3">
    <dataValidation type="list" allowBlank="1" sqref="D7:D56" xr:uid="{00000000-0002-0000-0700-000000000000}">
      <formula1>"前半,後半"</formula1>
    </dataValidation>
    <dataValidation type="list" allowBlank="1" sqref="K7:K56" xr:uid="{00000000-0002-0000-0700-000001000000}">
      <formula1>"獲得"</formula1>
    </dataValidation>
    <dataValidation type="list" allowBlank="1" sqref="J7:J56" xr:uid="{00000000-0002-0000-0700-000002000000}">
      <formula1>"A,B,C"</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A4BD"/>
    <outlinePr summaryBelow="0" summaryRight="0"/>
  </sheetPr>
  <dimension ref="A1:T58"/>
  <sheetViews>
    <sheetView showGridLines="0" zoomScale="75" workbookViewId="0">
      <selection activeCell="E9" sqref="E9:H9"/>
    </sheetView>
  </sheetViews>
  <sheetFormatPr baseColWidth="10" defaultColWidth="12.6640625" defaultRowHeight="15.75" customHeight="1"/>
  <cols>
    <col min="1" max="1" width="3.83203125" style="3" customWidth="1"/>
    <col min="2" max="19" width="6.6640625" style="3" customWidth="1"/>
    <col min="20" max="20" width="3.83203125" style="3" customWidth="1"/>
    <col min="21" max="16384" width="12.6640625" style="3"/>
  </cols>
  <sheetData>
    <row r="1" spans="1:20" ht="14">
      <c r="A1" s="2"/>
      <c r="B1" s="2"/>
      <c r="C1" s="2"/>
      <c r="D1" s="2"/>
      <c r="E1" s="2"/>
      <c r="F1" s="2"/>
      <c r="G1" s="2"/>
      <c r="H1" s="2"/>
      <c r="I1" s="2"/>
      <c r="J1" s="2"/>
      <c r="K1" s="2"/>
      <c r="L1" s="2"/>
      <c r="M1" s="2"/>
      <c r="N1" s="2"/>
      <c r="O1" s="2"/>
      <c r="P1" s="2"/>
      <c r="Q1" s="2"/>
      <c r="R1" s="2"/>
      <c r="S1" s="2"/>
      <c r="T1" s="2"/>
    </row>
    <row r="2" spans="1:20" ht="31.5" customHeight="1">
      <c r="A2" s="2"/>
      <c r="B2" s="5" t="s">
        <v>146</v>
      </c>
      <c r="C2" s="5"/>
      <c r="D2" s="5"/>
      <c r="E2" s="5"/>
      <c r="F2" s="5"/>
      <c r="G2" s="5"/>
      <c r="H2" s="5"/>
      <c r="I2" s="5"/>
      <c r="J2" s="5"/>
      <c r="K2" s="5"/>
      <c r="L2" s="5"/>
      <c r="M2" s="2"/>
      <c r="N2" s="2"/>
      <c r="O2" s="2"/>
      <c r="P2" s="2"/>
      <c r="Q2" s="2"/>
      <c r="R2" s="2"/>
      <c r="S2" s="2"/>
      <c r="T2" s="2"/>
    </row>
    <row r="3" spans="1:20" ht="15">
      <c r="A3" s="2"/>
      <c r="B3" s="2" t="s">
        <v>147</v>
      </c>
      <c r="C3" s="2"/>
      <c r="D3" s="2"/>
      <c r="E3" s="2"/>
      <c r="F3" s="2"/>
      <c r="G3" s="2"/>
      <c r="H3" s="2"/>
      <c r="I3" s="2"/>
      <c r="J3" s="2"/>
      <c r="K3" s="2"/>
      <c r="L3" s="2"/>
      <c r="M3" s="2"/>
      <c r="N3" s="12"/>
      <c r="O3" s="12"/>
      <c r="P3" s="12"/>
      <c r="Q3" s="12"/>
      <c r="R3" s="12"/>
      <c r="S3" s="12"/>
      <c r="T3" s="2"/>
    </row>
    <row r="4" spans="1:20" ht="15">
      <c r="A4" s="2"/>
      <c r="B4" s="2" t="s">
        <v>148</v>
      </c>
      <c r="C4" s="2"/>
      <c r="D4" s="2"/>
      <c r="E4" s="2"/>
      <c r="F4" s="2"/>
      <c r="G4" s="2"/>
      <c r="H4" s="2"/>
      <c r="I4" s="2"/>
      <c r="J4" s="2"/>
      <c r="K4" s="2"/>
      <c r="L4" s="2"/>
      <c r="M4" s="2"/>
      <c r="N4" s="12"/>
      <c r="O4" s="12"/>
      <c r="P4" s="12"/>
      <c r="Q4" s="12"/>
      <c r="R4" s="12"/>
      <c r="S4" s="12"/>
      <c r="T4" s="2"/>
    </row>
    <row r="5" spans="1:20" ht="15">
      <c r="A5" s="2"/>
      <c r="B5" s="194" t="s">
        <v>158</v>
      </c>
      <c r="C5" s="2"/>
      <c r="D5" s="2"/>
      <c r="E5" s="2"/>
      <c r="F5" s="2"/>
      <c r="G5" s="2"/>
      <c r="H5" s="2"/>
      <c r="I5" s="2"/>
      <c r="J5" s="2"/>
      <c r="K5" s="2"/>
      <c r="L5" s="2"/>
      <c r="M5" s="2"/>
      <c r="N5" s="12"/>
      <c r="O5" s="12"/>
      <c r="P5" s="12"/>
      <c r="Q5" s="12"/>
      <c r="R5" s="12"/>
      <c r="S5" s="12"/>
      <c r="T5" s="2"/>
    </row>
    <row r="6" spans="1:20" ht="15">
      <c r="A6" s="2"/>
      <c r="B6" s="181"/>
      <c r="C6" s="2"/>
      <c r="D6" s="2"/>
      <c r="E6" s="2"/>
      <c r="F6" s="2"/>
      <c r="G6" s="2"/>
      <c r="H6" s="2"/>
      <c r="I6" s="2"/>
      <c r="J6" s="2"/>
      <c r="K6" s="2"/>
      <c r="L6" s="2"/>
      <c r="M6" s="2"/>
      <c r="N6" s="12"/>
      <c r="O6" s="12"/>
      <c r="P6" s="12"/>
      <c r="Q6" s="12"/>
      <c r="R6" s="12"/>
      <c r="S6" s="12"/>
      <c r="T6" s="2"/>
    </row>
    <row r="7" spans="1:20" ht="14">
      <c r="A7" s="2"/>
      <c r="B7" s="195" t="s">
        <v>149</v>
      </c>
      <c r="C7" s="195" t="s">
        <v>150</v>
      </c>
      <c r="D7" s="195" t="s">
        <v>151</v>
      </c>
      <c r="E7" s="464" t="s">
        <v>152</v>
      </c>
      <c r="F7" s="465"/>
      <c r="G7" s="465"/>
      <c r="H7" s="468"/>
      <c r="I7" s="195" t="s">
        <v>153</v>
      </c>
      <c r="J7" s="195" t="s">
        <v>154</v>
      </c>
      <c r="K7" s="195" t="s">
        <v>155</v>
      </c>
      <c r="L7" s="195" t="s">
        <v>156</v>
      </c>
      <c r="M7" s="464" t="s">
        <v>157</v>
      </c>
      <c r="N7" s="465"/>
      <c r="O7" s="465"/>
      <c r="P7" s="465"/>
      <c r="Q7" s="465"/>
      <c r="R7" s="465"/>
      <c r="S7" s="468"/>
      <c r="T7" s="2"/>
    </row>
    <row r="8" spans="1:20" ht="47" customHeight="1">
      <c r="A8" s="2"/>
      <c r="B8" s="185">
        <v>1</v>
      </c>
      <c r="C8" s="186">
        <v>44713</v>
      </c>
      <c r="D8" s="187" t="s">
        <v>159</v>
      </c>
      <c r="E8" s="476" t="s">
        <v>160</v>
      </c>
      <c r="F8" s="477"/>
      <c r="G8" s="477"/>
      <c r="H8" s="478"/>
      <c r="I8" s="187" t="s">
        <v>161</v>
      </c>
      <c r="J8" s="187" t="s">
        <v>162</v>
      </c>
      <c r="K8" s="187" t="s">
        <v>163</v>
      </c>
      <c r="L8" s="187" t="s">
        <v>164</v>
      </c>
      <c r="M8" s="487" t="s">
        <v>220</v>
      </c>
      <c r="N8" s="477"/>
      <c r="O8" s="477"/>
      <c r="P8" s="477"/>
      <c r="Q8" s="477"/>
      <c r="R8" s="477"/>
      <c r="S8" s="480"/>
      <c r="T8" s="12"/>
    </row>
    <row r="9" spans="1:20" ht="46" customHeight="1">
      <c r="A9" s="2"/>
      <c r="B9" s="196">
        <v>2</v>
      </c>
      <c r="C9" s="197">
        <v>44713</v>
      </c>
      <c r="D9" s="187" t="s">
        <v>159</v>
      </c>
      <c r="E9" s="476" t="s">
        <v>165</v>
      </c>
      <c r="F9" s="477"/>
      <c r="G9" s="477"/>
      <c r="H9" s="478"/>
      <c r="I9" s="198" t="s">
        <v>166</v>
      </c>
      <c r="J9" s="198" t="s">
        <v>167</v>
      </c>
      <c r="K9" s="198" t="s">
        <v>163</v>
      </c>
      <c r="L9" s="198"/>
      <c r="M9" s="487" t="s">
        <v>221</v>
      </c>
      <c r="N9" s="477"/>
      <c r="O9" s="477"/>
      <c r="P9" s="477"/>
      <c r="Q9" s="477"/>
      <c r="R9" s="477"/>
      <c r="S9" s="480"/>
      <c r="T9" s="144"/>
    </row>
    <row r="10" spans="1:20" ht="36" customHeight="1">
      <c r="A10" s="2"/>
      <c r="B10" s="185">
        <v>3</v>
      </c>
      <c r="C10" s="197">
        <v>44714</v>
      </c>
      <c r="D10" s="187" t="s">
        <v>168</v>
      </c>
      <c r="E10" s="476" t="s">
        <v>169</v>
      </c>
      <c r="F10" s="477"/>
      <c r="G10" s="477"/>
      <c r="H10" s="478"/>
      <c r="I10" s="198" t="s">
        <v>170</v>
      </c>
      <c r="J10" s="198" t="s">
        <v>171</v>
      </c>
      <c r="K10" s="198" t="s">
        <v>172</v>
      </c>
      <c r="L10" s="198"/>
      <c r="M10" s="487" t="s">
        <v>222</v>
      </c>
      <c r="N10" s="477"/>
      <c r="O10" s="477"/>
      <c r="P10" s="477"/>
      <c r="Q10" s="477"/>
      <c r="R10" s="477"/>
      <c r="S10" s="480"/>
      <c r="T10" s="144"/>
    </row>
    <row r="11" spans="1:20" ht="14">
      <c r="A11" s="2"/>
      <c r="B11" s="196">
        <v>4</v>
      </c>
      <c r="C11" s="198"/>
      <c r="D11" s="187"/>
      <c r="E11" s="476"/>
      <c r="F11" s="477"/>
      <c r="G11" s="477"/>
      <c r="H11" s="478"/>
      <c r="I11" s="198"/>
      <c r="J11" s="198"/>
      <c r="K11" s="198"/>
      <c r="L11" s="198"/>
      <c r="M11" s="476"/>
      <c r="N11" s="477"/>
      <c r="O11" s="477"/>
      <c r="P11" s="477"/>
      <c r="Q11" s="477"/>
      <c r="R11" s="477"/>
      <c r="S11" s="480"/>
      <c r="T11" s="144"/>
    </row>
    <row r="12" spans="1:20" ht="14">
      <c r="A12" s="2"/>
      <c r="B12" s="185">
        <v>5</v>
      </c>
      <c r="C12" s="198"/>
      <c r="D12" s="187"/>
      <c r="E12" s="476"/>
      <c r="F12" s="477"/>
      <c r="G12" s="477"/>
      <c r="H12" s="478"/>
      <c r="I12" s="198"/>
      <c r="J12" s="198"/>
      <c r="K12" s="198"/>
      <c r="L12" s="198"/>
      <c r="M12" s="476"/>
      <c r="N12" s="477"/>
      <c r="O12" s="477"/>
      <c r="P12" s="477"/>
      <c r="Q12" s="477"/>
      <c r="R12" s="477"/>
      <c r="S12" s="480"/>
      <c r="T12" s="144"/>
    </row>
    <row r="13" spans="1:20" ht="15">
      <c r="A13" s="2"/>
      <c r="B13" s="196">
        <v>6</v>
      </c>
      <c r="C13" s="198"/>
      <c r="D13" s="187"/>
      <c r="E13" s="476"/>
      <c r="F13" s="477"/>
      <c r="G13" s="477"/>
      <c r="H13" s="478"/>
      <c r="I13" s="198"/>
      <c r="J13" s="198"/>
      <c r="K13" s="198"/>
      <c r="L13" s="198"/>
      <c r="M13" s="476"/>
      <c r="N13" s="477"/>
      <c r="O13" s="477"/>
      <c r="P13" s="477"/>
      <c r="Q13" s="477"/>
      <c r="R13" s="477"/>
      <c r="S13" s="480"/>
      <c r="T13" s="12"/>
    </row>
    <row r="14" spans="1:20" ht="15">
      <c r="A14" s="2"/>
      <c r="B14" s="185">
        <v>7</v>
      </c>
      <c r="C14" s="198"/>
      <c r="D14" s="187"/>
      <c r="E14" s="476"/>
      <c r="F14" s="477"/>
      <c r="G14" s="477"/>
      <c r="H14" s="478"/>
      <c r="I14" s="198"/>
      <c r="J14" s="198"/>
      <c r="K14" s="198"/>
      <c r="L14" s="198"/>
      <c r="M14" s="476"/>
      <c r="N14" s="477"/>
      <c r="O14" s="477"/>
      <c r="P14" s="477"/>
      <c r="Q14" s="477"/>
      <c r="R14" s="477"/>
      <c r="S14" s="480"/>
      <c r="T14" s="12"/>
    </row>
    <row r="15" spans="1:20" ht="15">
      <c r="A15" s="2"/>
      <c r="B15" s="196">
        <v>8</v>
      </c>
      <c r="C15" s="198"/>
      <c r="D15" s="187"/>
      <c r="E15" s="476"/>
      <c r="F15" s="477"/>
      <c r="G15" s="477"/>
      <c r="H15" s="478"/>
      <c r="I15" s="198"/>
      <c r="J15" s="198"/>
      <c r="K15" s="198"/>
      <c r="L15" s="198"/>
      <c r="M15" s="476"/>
      <c r="N15" s="477"/>
      <c r="O15" s="477"/>
      <c r="P15" s="477"/>
      <c r="Q15" s="477"/>
      <c r="R15" s="477"/>
      <c r="S15" s="480"/>
      <c r="T15" s="12"/>
    </row>
    <row r="16" spans="1:20" ht="15">
      <c r="A16" s="2"/>
      <c r="B16" s="185">
        <v>9</v>
      </c>
      <c r="C16" s="198"/>
      <c r="D16" s="187"/>
      <c r="E16" s="476"/>
      <c r="F16" s="477"/>
      <c r="G16" s="477"/>
      <c r="H16" s="478"/>
      <c r="I16" s="198"/>
      <c r="J16" s="198"/>
      <c r="K16" s="198"/>
      <c r="L16" s="198"/>
      <c r="M16" s="476"/>
      <c r="N16" s="477"/>
      <c r="O16" s="477"/>
      <c r="P16" s="477"/>
      <c r="Q16" s="477"/>
      <c r="R16" s="477"/>
      <c r="S16" s="480"/>
      <c r="T16" s="12"/>
    </row>
    <row r="17" spans="1:20" ht="15">
      <c r="A17" s="2"/>
      <c r="B17" s="196">
        <v>10</v>
      </c>
      <c r="C17" s="198"/>
      <c r="D17" s="187"/>
      <c r="E17" s="476"/>
      <c r="F17" s="477"/>
      <c r="G17" s="477"/>
      <c r="H17" s="478"/>
      <c r="I17" s="198"/>
      <c r="J17" s="198"/>
      <c r="K17" s="198"/>
      <c r="L17" s="198"/>
      <c r="M17" s="476"/>
      <c r="N17" s="477"/>
      <c r="O17" s="477"/>
      <c r="P17" s="477"/>
      <c r="Q17" s="477"/>
      <c r="R17" s="477"/>
      <c r="S17" s="480"/>
      <c r="T17" s="12"/>
    </row>
    <row r="18" spans="1:20" ht="15">
      <c r="A18" s="2"/>
      <c r="B18" s="185">
        <v>11</v>
      </c>
      <c r="C18" s="198"/>
      <c r="D18" s="187"/>
      <c r="E18" s="476"/>
      <c r="F18" s="477"/>
      <c r="G18" s="477"/>
      <c r="H18" s="478"/>
      <c r="I18" s="198"/>
      <c r="J18" s="198"/>
      <c r="K18" s="198"/>
      <c r="L18" s="198"/>
      <c r="M18" s="476"/>
      <c r="N18" s="477"/>
      <c r="O18" s="477"/>
      <c r="P18" s="477"/>
      <c r="Q18" s="477"/>
      <c r="R18" s="477"/>
      <c r="S18" s="480"/>
      <c r="T18" s="12"/>
    </row>
    <row r="19" spans="1:20" ht="15">
      <c r="A19" s="2"/>
      <c r="B19" s="196">
        <v>12</v>
      </c>
      <c r="C19" s="198"/>
      <c r="D19" s="187"/>
      <c r="E19" s="476"/>
      <c r="F19" s="477"/>
      <c r="G19" s="477"/>
      <c r="H19" s="478"/>
      <c r="I19" s="198"/>
      <c r="J19" s="198"/>
      <c r="K19" s="198"/>
      <c r="L19" s="198"/>
      <c r="M19" s="476"/>
      <c r="N19" s="477"/>
      <c r="O19" s="477"/>
      <c r="P19" s="477"/>
      <c r="Q19" s="477"/>
      <c r="R19" s="477"/>
      <c r="S19" s="480"/>
      <c r="T19" s="12"/>
    </row>
    <row r="20" spans="1:20" ht="15">
      <c r="A20" s="2"/>
      <c r="B20" s="185">
        <v>13</v>
      </c>
      <c r="C20" s="198"/>
      <c r="D20" s="187"/>
      <c r="E20" s="476"/>
      <c r="F20" s="477"/>
      <c r="G20" s="477"/>
      <c r="H20" s="478"/>
      <c r="I20" s="198"/>
      <c r="J20" s="198"/>
      <c r="K20" s="198"/>
      <c r="L20" s="198"/>
      <c r="M20" s="476"/>
      <c r="N20" s="477"/>
      <c r="O20" s="477"/>
      <c r="P20" s="477"/>
      <c r="Q20" s="477"/>
      <c r="R20" s="477"/>
      <c r="S20" s="480"/>
      <c r="T20" s="12"/>
    </row>
    <row r="21" spans="1:20" ht="14">
      <c r="A21" s="2"/>
      <c r="B21" s="196">
        <v>14</v>
      </c>
      <c r="C21" s="198"/>
      <c r="D21" s="187"/>
      <c r="E21" s="476"/>
      <c r="F21" s="477"/>
      <c r="G21" s="477"/>
      <c r="H21" s="478"/>
      <c r="I21" s="198"/>
      <c r="J21" s="198"/>
      <c r="K21" s="198"/>
      <c r="L21" s="198"/>
      <c r="M21" s="476"/>
      <c r="N21" s="477"/>
      <c r="O21" s="477"/>
      <c r="P21" s="477"/>
      <c r="Q21" s="477"/>
      <c r="R21" s="477"/>
      <c r="S21" s="480"/>
      <c r="T21" s="144"/>
    </row>
    <row r="22" spans="1:20" ht="14">
      <c r="A22" s="2"/>
      <c r="B22" s="185">
        <v>15</v>
      </c>
      <c r="C22" s="198"/>
      <c r="D22" s="187"/>
      <c r="E22" s="476"/>
      <c r="F22" s="477"/>
      <c r="G22" s="477"/>
      <c r="H22" s="478"/>
      <c r="I22" s="198"/>
      <c r="J22" s="198"/>
      <c r="K22" s="198"/>
      <c r="L22" s="198"/>
      <c r="M22" s="476"/>
      <c r="N22" s="477"/>
      <c r="O22" s="477"/>
      <c r="P22" s="477"/>
      <c r="Q22" s="477"/>
      <c r="R22" s="477"/>
      <c r="S22" s="480"/>
      <c r="T22" s="144"/>
    </row>
    <row r="23" spans="1:20" ht="14">
      <c r="A23" s="2"/>
      <c r="B23" s="196">
        <v>16</v>
      </c>
      <c r="C23" s="198"/>
      <c r="D23" s="187"/>
      <c r="E23" s="476"/>
      <c r="F23" s="477"/>
      <c r="G23" s="477"/>
      <c r="H23" s="478"/>
      <c r="I23" s="198"/>
      <c r="J23" s="198"/>
      <c r="K23" s="198"/>
      <c r="L23" s="198"/>
      <c r="M23" s="476"/>
      <c r="N23" s="477"/>
      <c r="O23" s="477"/>
      <c r="P23" s="477"/>
      <c r="Q23" s="477"/>
      <c r="R23" s="477"/>
      <c r="S23" s="480"/>
      <c r="T23" s="144"/>
    </row>
    <row r="24" spans="1:20" ht="14">
      <c r="A24" s="2"/>
      <c r="B24" s="185">
        <v>17</v>
      </c>
      <c r="C24" s="198"/>
      <c r="D24" s="187"/>
      <c r="E24" s="476"/>
      <c r="F24" s="477"/>
      <c r="G24" s="477"/>
      <c r="H24" s="478"/>
      <c r="I24" s="198"/>
      <c r="J24" s="198"/>
      <c r="K24" s="198"/>
      <c r="L24" s="198"/>
      <c r="M24" s="476"/>
      <c r="N24" s="477"/>
      <c r="O24" s="477"/>
      <c r="P24" s="477"/>
      <c r="Q24" s="477"/>
      <c r="R24" s="477"/>
      <c r="S24" s="480"/>
      <c r="T24" s="144"/>
    </row>
    <row r="25" spans="1:20" ht="14">
      <c r="A25" s="2"/>
      <c r="B25" s="196">
        <v>18</v>
      </c>
      <c r="C25" s="198"/>
      <c r="D25" s="187"/>
      <c r="E25" s="476"/>
      <c r="F25" s="477"/>
      <c r="G25" s="477"/>
      <c r="H25" s="478"/>
      <c r="I25" s="198"/>
      <c r="J25" s="198"/>
      <c r="K25" s="198"/>
      <c r="L25" s="198"/>
      <c r="M25" s="476"/>
      <c r="N25" s="477"/>
      <c r="O25" s="477"/>
      <c r="P25" s="477"/>
      <c r="Q25" s="477"/>
      <c r="R25" s="477"/>
      <c r="S25" s="480"/>
      <c r="T25" s="144"/>
    </row>
    <row r="26" spans="1:20" ht="14">
      <c r="A26" s="2"/>
      <c r="B26" s="185">
        <v>19</v>
      </c>
      <c r="C26" s="198"/>
      <c r="D26" s="187"/>
      <c r="E26" s="476"/>
      <c r="F26" s="477"/>
      <c r="G26" s="477"/>
      <c r="H26" s="478"/>
      <c r="I26" s="198"/>
      <c r="J26" s="198"/>
      <c r="K26" s="198"/>
      <c r="L26" s="198"/>
      <c r="M26" s="476"/>
      <c r="N26" s="477"/>
      <c r="O26" s="477"/>
      <c r="P26" s="477"/>
      <c r="Q26" s="477"/>
      <c r="R26" s="477"/>
      <c r="S26" s="480"/>
      <c r="T26" s="144"/>
    </row>
    <row r="27" spans="1:20" ht="14">
      <c r="A27" s="2"/>
      <c r="B27" s="196">
        <v>20</v>
      </c>
      <c r="C27" s="198"/>
      <c r="D27" s="187"/>
      <c r="E27" s="476"/>
      <c r="F27" s="477"/>
      <c r="G27" s="477"/>
      <c r="H27" s="478"/>
      <c r="I27" s="198"/>
      <c r="J27" s="198"/>
      <c r="K27" s="198"/>
      <c r="L27" s="198"/>
      <c r="M27" s="476"/>
      <c r="N27" s="477"/>
      <c r="O27" s="477"/>
      <c r="P27" s="477"/>
      <c r="Q27" s="477"/>
      <c r="R27" s="477"/>
      <c r="S27" s="480"/>
      <c r="T27" s="144"/>
    </row>
    <row r="28" spans="1:20" ht="14">
      <c r="A28" s="2"/>
      <c r="B28" s="185">
        <v>21</v>
      </c>
      <c r="C28" s="198"/>
      <c r="D28" s="187"/>
      <c r="E28" s="476"/>
      <c r="F28" s="477"/>
      <c r="G28" s="477"/>
      <c r="H28" s="478"/>
      <c r="I28" s="198"/>
      <c r="J28" s="198"/>
      <c r="K28" s="198"/>
      <c r="L28" s="198"/>
      <c r="M28" s="476"/>
      <c r="N28" s="477"/>
      <c r="O28" s="477"/>
      <c r="P28" s="477"/>
      <c r="Q28" s="477"/>
      <c r="R28" s="477"/>
      <c r="S28" s="480"/>
      <c r="T28" s="144"/>
    </row>
    <row r="29" spans="1:20" ht="15">
      <c r="A29" s="2"/>
      <c r="B29" s="196">
        <v>22</v>
      </c>
      <c r="C29" s="198"/>
      <c r="D29" s="187"/>
      <c r="E29" s="476"/>
      <c r="F29" s="477"/>
      <c r="G29" s="477"/>
      <c r="H29" s="478"/>
      <c r="I29" s="198"/>
      <c r="J29" s="198"/>
      <c r="K29" s="198"/>
      <c r="L29" s="198"/>
      <c r="M29" s="476"/>
      <c r="N29" s="477"/>
      <c r="O29" s="477"/>
      <c r="P29" s="477"/>
      <c r="Q29" s="477"/>
      <c r="R29" s="477"/>
      <c r="S29" s="480"/>
      <c r="T29" s="12"/>
    </row>
    <row r="30" spans="1:20" ht="15">
      <c r="A30" s="2"/>
      <c r="B30" s="185">
        <v>23</v>
      </c>
      <c r="C30" s="198"/>
      <c r="D30" s="187"/>
      <c r="E30" s="476"/>
      <c r="F30" s="477"/>
      <c r="G30" s="477"/>
      <c r="H30" s="478"/>
      <c r="I30" s="198"/>
      <c r="J30" s="198"/>
      <c r="K30" s="198"/>
      <c r="L30" s="198"/>
      <c r="M30" s="476"/>
      <c r="N30" s="477"/>
      <c r="O30" s="477"/>
      <c r="P30" s="477"/>
      <c r="Q30" s="477"/>
      <c r="R30" s="477"/>
      <c r="S30" s="480"/>
      <c r="T30" s="12"/>
    </row>
    <row r="31" spans="1:20" ht="14">
      <c r="A31" s="2"/>
      <c r="B31" s="196">
        <v>24</v>
      </c>
      <c r="C31" s="198"/>
      <c r="D31" s="187"/>
      <c r="E31" s="476"/>
      <c r="F31" s="477"/>
      <c r="G31" s="477"/>
      <c r="H31" s="478"/>
      <c r="I31" s="198"/>
      <c r="J31" s="198"/>
      <c r="K31" s="198"/>
      <c r="L31" s="198"/>
      <c r="M31" s="476"/>
      <c r="N31" s="477"/>
      <c r="O31" s="477"/>
      <c r="P31" s="477"/>
      <c r="Q31" s="477"/>
      <c r="R31" s="477"/>
      <c r="S31" s="480"/>
      <c r="T31" s="144"/>
    </row>
    <row r="32" spans="1:20" ht="14">
      <c r="A32" s="2"/>
      <c r="B32" s="185">
        <v>25</v>
      </c>
      <c r="C32" s="198"/>
      <c r="D32" s="187"/>
      <c r="E32" s="476"/>
      <c r="F32" s="477"/>
      <c r="G32" s="477"/>
      <c r="H32" s="478"/>
      <c r="I32" s="198"/>
      <c r="J32" s="198"/>
      <c r="K32" s="198"/>
      <c r="L32" s="198"/>
      <c r="M32" s="476"/>
      <c r="N32" s="477"/>
      <c r="O32" s="477"/>
      <c r="P32" s="477"/>
      <c r="Q32" s="477"/>
      <c r="R32" s="477"/>
      <c r="S32" s="480"/>
      <c r="T32" s="144"/>
    </row>
    <row r="33" spans="1:20" ht="14">
      <c r="A33" s="2"/>
      <c r="B33" s="196">
        <v>26</v>
      </c>
      <c r="C33" s="198"/>
      <c r="D33" s="187"/>
      <c r="E33" s="476"/>
      <c r="F33" s="477"/>
      <c r="G33" s="477"/>
      <c r="H33" s="478"/>
      <c r="I33" s="198"/>
      <c r="J33" s="198"/>
      <c r="K33" s="198"/>
      <c r="L33" s="198"/>
      <c r="M33" s="476"/>
      <c r="N33" s="477"/>
      <c r="O33" s="477"/>
      <c r="P33" s="477"/>
      <c r="Q33" s="477"/>
      <c r="R33" s="477"/>
      <c r="S33" s="480"/>
      <c r="T33" s="144"/>
    </row>
    <row r="34" spans="1:20" ht="14">
      <c r="A34" s="2"/>
      <c r="B34" s="185">
        <v>27</v>
      </c>
      <c r="C34" s="198"/>
      <c r="D34" s="187"/>
      <c r="E34" s="476"/>
      <c r="F34" s="477"/>
      <c r="G34" s="477"/>
      <c r="H34" s="478"/>
      <c r="I34" s="198"/>
      <c r="J34" s="198"/>
      <c r="K34" s="198"/>
      <c r="L34" s="198"/>
      <c r="M34" s="476"/>
      <c r="N34" s="477"/>
      <c r="O34" s="477"/>
      <c r="P34" s="477"/>
      <c r="Q34" s="477"/>
      <c r="R34" s="477"/>
      <c r="S34" s="480"/>
      <c r="T34" s="144"/>
    </row>
    <row r="35" spans="1:20" ht="14">
      <c r="A35" s="2"/>
      <c r="B35" s="196">
        <v>28</v>
      </c>
      <c r="C35" s="198"/>
      <c r="D35" s="187"/>
      <c r="E35" s="476"/>
      <c r="F35" s="477"/>
      <c r="G35" s="477"/>
      <c r="H35" s="478"/>
      <c r="I35" s="198"/>
      <c r="J35" s="198"/>
      <c r="K35" s="198"/>
      <c r="L35" s="198"/>
      <c r="M35" s="476"/>
      <c r="N35" s="477"/>
      <c r="O35" s="477"/>
      <c r="P35" s="477"/>
      <c r="Q35" s="477"/>
      <c r="R35" s="477"/>
      <c r="S35" s="480"/>
      <c r="T35" s="144"/>
    </row>
    <row r="36" spans="1:20" ht="14">
      <c r="A36" s="2"/>
      <c r="B36" s="185">
        <v>29</v>
      </c>
      <c r="C36" s="198"/>
      <c r="D36" s="187"/>
      <c r="E36" s="476"/>
      <c r="F36" s="477"/>
      <c r="G36" s="477"/>
      <c r="H36" s="478"/>
      <c r="I36" s="198"/>
      <c r="J36" s="198"/>
      <c r="K36" s="198"/>
      <c r="L36" s="198"/>
      <c r="M36" s="476"/>
      <c r="N36" s="477"/>
      <c r="O36" s="477"/>
      <c r="P36" s="477"/>
      <c r="Q36" s="477"/>
      <c r="R36" s="477"/>
      <c r="S36" s="480"/>
      <c r="T36" s="144"/>
    </row>
    <row r="37" spans="1:20" ht="14">
      <c r="A37" s="2"/>
      <c r="B37" s="196">
        <v>30</v>
      </c>
      <c r="C37" s="198"/>
      <c r="D37" s="187"/>
      <c r="E37" s="476"/>
      <c r="F37" s="477"/>
      <c r="G37" s="477"/>
      <c r="H37" s="478"/>
      <c r="I37" s="198"/>
      <c r="J37" s="198"/>
      <c r="K37" s="198"/>
      <c r="L37" s="198"/>
      <c r="M37" s="476"/>
      <c r="N37" s="477"/>
      <c r="O37" s="477"/>
      <c r="P37" s="477"/>
      <c r="Q37" s="477"/>
      <c r="R37" s="477"/>
      <c r="S37" s="480"/>
      <c r="T37" s="144"/>
    </row>
    <row r="38" spans="1:20" ht="14">
      <c r="A38" s="2"/>
      <c r="B38" s="185">
        <v>31</v>
      </c>
      <c r="C38" s="198"/>
      <c r="D38" s="187"/>
      <c r="E38" s="476"/>
      <c r="F38" s="477"/>
      <c r="G38" s="477"/>
      <c r="H38" s="478"/>
      <c r="I38" s="198"/>
      <c r="J38" s="198"/>
      <c r="K38" s="198"/>
      <c r="L38" s="198"/>
      <c r="M38" s="476"/>
      <c r="N38" s="477"/>
      <c r="O38" s="477"/>
      <c r="P38" s="477"/>
      <c r="Q38" s="477"/>
      <c r="R38" s="477"/>
      <c r="S38" s="480"/>
      <c r="T38" s="144"/>
    </row>
    <row r="39" spans="1:20" ht="14">
      <c r="A39" s="2"/>
      <c r="B39" s="196">
        <v>32</v>
      </c>
      <c r="C39" s="198"/>
      <c r="D39" s="187"/>
      <c r="E39" s="476"/>
      <c r="F39" s="477"/>
      <c r="G39" s="477"/>
      <c r="H39" s="478"/>
      <c r="I39" s="198"/>
      <c r="J39" s="198"/>
      <c r="K39" s="198"/>
      <c r="L39" s="198"/>
      <c r="M39" s="476"/>
      <c r="N39" s="477"/>
      <c r="O39" s="477"/>
      <c r="P39" s="477"/>
      <c r="Q39" s="477"/>
      <c r="R39" s="477"/>
      <c r="S39" s="480"/>
      <c r="T39" s="2"/>
    </row>
    <row r="40" spans="1:20" ht="14">
      <c r="A40" s="2"/>
      <c r="B40" s="185">
        <v>33</v>
      </c>
      <c r="C40" s="198"/>
      <c r="D40" s="187"/>
      <c r="E40" s="476"/>
      <c r="F40" s="477"/>
      <c r="G40" s="477"/>
      <c r="H40" s="478"/>
      <c r="I40" s="198"/>
      <c r="J40" s="198"/>
      <c r="K40" s="198"/>
      <c r="L40" s="198"/>
      <c r="M40" s="476"/>
      <c r="N40" s="477"/>
      <c r="O40" s="477"/>
      <c r="P40" s="477"/>
      <c r="Q40" s="477"/>
      <c r="R40" s="477"/>
      <c r="S40" s="480"/>
      <c r="T40" s="2"/>
    </row>
    <row r="41" spans="1:20" ht="14">
      <c r="A41" s="2"/>
      <c r="B41" s="196">
        <v>34</v>
      </c>
      <c r="C41" s="198"/>
      <c r="D41" s="187"/>
      <c r="E41" s="476"/>
      <c r="F41" s="477"/>
      <c r="G41" s="477"/>
      <c r="H41" s="478"/>
      <c r="I41" s="198"/>
      <c r="J41" s="198"/>
      <c r="K41" s="198"/>
      <c r="L41" s="198"/>
      <c r="M41" s="476"/>
      <c r="N41" s="477"/>
      <c r="O41" s="477"/>
      <c r="P41" s="477"/>
      <c r="Q41" s="477"/>
      <c r="R41" s="477"/>
      <c r="S41" s="480"/>
      <c r="T41" s="2"/>
    </row>
    <row r="42" spans="1:20" ht="17">
      <c r="A42" s="2"/>
      <c r="B42" s="185">
        <v>35</v>
      </c>
      <c r="C42" s="190"/>
      <c r="D42" s="187"/>
      <c r="E42" s="476"/>
      <c r="F42" s="477"/>
      <c r="G42" s="477"/>
      <c r="H42" s="478"/>
      <c r="I42" s="190"/>
      <c r="J42" s="190"/>
      <c r="K42" s="190"/>
      <c r="L42" s="190"/>
      <c r="M42" s="476"/>
      <c r="N42" s="477"/>
      <c r="O42" s="477"/>
      <c r="P42" s="477"/>
      <c r="Q42" s="477"/>
      <c r="R42" s="477"/>
      <c r="S42" s="480"/>
      <c r="T42" s="2"/>
    </row>
    <row r="43" spans="1:20" ht="17">
      <c r="A43" s="2"/>
      <c r="B43" s="196">
        <v>36</v>
      </c>
      <c r="C43" s="190"/>
      <c r="D43" s="187"/>
      <c r="E43" s="476"/>
      <c r="F43" s="477"/>
      <c r="G43" s="477"/>
      <c r="H43" s="478"/>
      <c r="I43" s="190"/>
      <c r="J43" s="190"/>
      <c r="K43" s="190"/>
      <c r="L43" s="190"/>
      <c r="M43" s="476"/>
      <c r="N43" s="477"/>
      <c r="O43" s="477"/>
      <c r="P43" s="477"/>
      <c r="Q43" s="477"/>
      <c r="R43" s="477"/>
      <c r="S43" s="480"/>
      <c r="T43" s="2"/>
    </row>
    <row r="44" spans="1:20" ht="17">
      <c r="A44" s="2"/>
      <c r="B44" s="185">
        <v>37</v>
      </c>
      <c r="C44" s="190"/>
      <c r="D44" s="187"/>
      <c r="E44" s="476"/>
      <c r="F44" s="477"/>
      <c r="G44" s="477"/>
      <c r="H44" s="478"/>
      <c r="I44" s="190"/>
      <c r="J44" s="190"/>
      <c r="K44" s="190"/>
      <c r="L44" s="190"/>
      <c r="M44" s="476"/>
      <c r="N44" s="477"/>
      <c r="O44" s="477"/>
      <c r="P44" s="477"/>
      <c r="Q44" s="477"/>
      <c r="R44" s="477"/>
      <c r="S44" s="480"/>
      <c r="T44" s="2"/>
    </row>
    <row r="45" spans="1:20" ht="17">
      <c r="A45" s="2"/>
      <c r="B45" s="196">
        <v>38</v>
      </c>
      <c r="C45" s="190"/>
      <c r="D45" s="187"/>
      <c r="E45" s="476"/>
      <c r="F45" s="477"/>
      <c r="G45" s="477"/>
      <c r="H45" s="478"/>
      <c r="I45" s="190"/>
      <c r="J45" s="190"/>
      <c r="K45" s="190"/>
      <c r="L45" s="190"/>
      <c r="M45" s="476"/>
      <c r="N45" s="477"/>
      <c r="O45" s="477"/>
      <c r="P45" s="477"/>
      <c r="Q45" s="477"/>
      <c r="R45" s="477"/>
      <c r="S45" s="480"/>
      <c r="T45" s="2"/>
    </row>
    <row r="46" spans="1:20" ht="17">
      <c r="A46" s="2"/>
      <c r="B46" s="185">
        <v>39</v>
      </c>
      <c r="C46" s="190"/>
      <c r="D46" s="187"/>
      <c r="E46" s="476"/>
      <c r="F46" s="477"/>
      <c r="G46" s="477"/>
      <c r="H46" s="478"/>
      <c r="I46" s="190"/>
      <c r="J46" s="190"/>
      <c r="K46" s="190"/>
      <c r="L46" s="190"/>
      <c r="M46" s="476"/>
      <c r="N46" s="477"/>
      <c r="O46" s="477"/>
      <c r="P46" s="477"/>
      <c r="Q46" s="477"/>
      <c r="R46" s="477"/>
      <c r="S46" s="480"/>
      <c r="T46" s="2"/>
    </row>
    <row r="47" spans="1:20" ht="17">
      <c r="A47" s="2"/>
      <c r="B47" s="196">
        <v>40</v>
      </c>
      <c r="C47" s="190"/>
      <c r="D47" s="187"/>
      <c r="E47" s="476"/>
      <c r="F47" s="477"/>
      <c r="G47" s="477"/>
      <c r="H47" s="478"/>
      <c r="I47" s="190"/>
      <c r="J47" s="190"/>
      <c r="K47" s="190"/>
      <c r="L47" s="190"/>
      <c r="M47" s="476"/>
      <c r="N47" s="477"/>
      <c r="O47" s="477"/>
      <c r="P47" s="477"/>
      <c r="Q47" s="477"/>
      <c r="R47" s="477"/>
      <c r="S47" s="480"/>
      <c r="T47" s="2"/>
    </row>
    <row r="48" spans="1:20" ht="17">
      <c r="A48" s="2"/>
      <c r="B48" s="185">
        <v>41</v>
      </c>
      <c r="C48" s="190"/>
      <c r="D48" s="187"/>
      <c r="E48" s="476"/>
      <c r="F48" s="477"/>
      <c r="G48" s="477"/>
      <c r="H48" s="478"/>
      <c r="I48" s="190"/>
      <c r="J48" s="190"/>
      <c r="K48" s="190"/>
      <c r="L48" s="190"/>
      <c r="M48" s="476"/>
      <c r="N48" s="477"/>
      <c r="O48" s="477"/>
      <c r="P48" s="477"/>
      <c r="Q48" s="477"/>
      <c r="R48" s="477"/>
      <c r="S48" s="480"/>
      <c r="T48" s="2"/>
    </row>
    <row r="49" spans="1:20" ht="17">
      <c r="A49" s="2"/>
      <c r="B49" s="196">
        <v>42</v>
      </c>
      <c r="C49" s="190"/>
      <c r="D49" s="187"/>
      <c r="E49" s="476"/>
      <c r="F49" s="477"/>
      <c r="G49" s="477"/>
      <c r="H49" s="478"/>
      <c r="I49" s="190"/>
      <c r="J49" s="190"/>
      <c r="K49" s="190"/>
      <c r="L49" s="190"/>
      <c r="M49" s="476"/>
      <c r="N49" s="477"/>
      <c r="O49" s="477"/>
      <c r="P49" s="477"/>
      <c r="Q49" s="477"/>
      <c r="R49" s="477"/>
      <c r="S49" s="480"/>
      <c r="T49" s="2"/>
    </row>
    <row r="50" spans="1:20" ht="17">
      <c r="A50" s="2"/>
      <c r="B50" s="196">
        <v>43</v>
      </c>
      <c r="C50" s="190"/>
      <c r="D50" s="187"/>
      <c r="E50" s="476"/>
      <c r="F50" s="477"/>
      <c r="G50" s="477"/>
      <c r="H50" s="478"/>
      <c r="I50" s="190"/>
      <c r="J50" s="190"/>
      <c r="K50" s="190"/>
      <c r="L50" s="190"/>
      <c r="M50" s="476"/>
      <c r="N50" s="477"/>
      <c r="O50" s="477"/>
      <c r="P50" s="477"/>
      <c r="Q50" s="477"/>
      <c r="R50" s="477"/>
      <c r="S50" s="480"/>
      <c r="T50" s="2"/>
    </row>
    <row r="51" spans="1:20" ht="17">
      <c r="A51" s="2"/>
      <c r="B51" s="196">
        <v>44</v>
      </c>
      <c r="C51" s="190"/>
      <c r="D51" s="187"/>
      <c r="E51" s="476"/>
      <c r="F51" s="477"/>
      <c r="G51" s="477"/>
      <c r="H51" s="478"/>
      <c r="I51" s="190"/>
      <c r="J51" s="190"/>
      <c r="K51" s="190"/>
      <c r="L51" s="190"/>
      <c r="M51" s="476"/>
      <c r="N51" s="477"/>
      <c r="O51" s="477"/>
      <c r="P51" s="477"/>
      <c r="Q51" s="477"/>
      <c r="R51" s="477"/>
      <c r="S51" s="480"/>
      <c r="T51" s="2"/>
    </row>
    <row r="52" spans="1:20" ht="17">
      <c r="A52" s="2"/>
      <c r="B52" s="196">
        <v>45</v>
      </c>
      <c r="C52" s="190"/>
      <c r="D52" s="187"/>
      <c r="E52" s="476"/>
      <c r="F52" s="477"/>
      <c r="G52" s="477"/>
      <c r="H52" s="478"/>
      <c r="I52" s="190"/>
      <c r="J52" s="190"/>
      <c r="K52" s="190"/>
      <c r="L52" s="190"/>
      <c r="M52" s="476"/>
      <c r="N52" s="477"/>
      <c r="O52" s="477"/>
      <c r="P52" s="477"/>
      <c r="Q52" s="477"/>
      <c r="R52" s="477"/>
      <c r="S52" s="480"/>
      <c r="T52" s="2"/>
    </row>
    <row r="53" spans="1:20" ht="17">
      <c r="A53" s="2"/>
      <c r="B53" s="196">
        <v>46</v>
      </c>
      <c r="C53" s="190"/>
      <c r="D53" s="187"/>
      <c r="E53" s="476"/>
      <c r="F53" s="477"/>
      <c r="G53" s="477"/>
      <c r="H53" s="478"/>
      <c r="I53" s="190"/>
      <c r="J53" s="190"/>
      <c r="K53" s="190"/>
      <c r="L53" s="190"/>
      <c r="M53" s="476"/>
      <c r="N53" s="477"/>
      <c r="O53" s="477"/>
      <c r="P53" s="477"/>
      <c r="Q53" s="477"/>
      <c r="R53" s="477"/>
      <c r="S53" s="480"/>
      <c r="T53" s="2"/>
    </row>
    <row r="54" spans="1:20" ht="17">
      <c r="A54" s="2"/>
      <c r="B54" s="196">
        <v>47</v>
      </c>
      <c r="C54" s="190"/>
      <c r="D54" s="187"/>
      <c r="E54" s="476"/>
      <c r="F54" s="477"/>
      <c r="G54" s="477"/>
      <c r="H54" s="478"/>
      <c r="I54" s="190"/>
      <c r="J54" s="190"/>
      <c r="K54" s="190"/>
      <c r="L54" s="190"/>
      <c r="M54" s="476"/>
      <c r="N54" s="477"/>
      <c r="O54" s="477"/>
      <c r="P54" s="477"/>
      <c r="Q54" s="477"/>
      <c r="R54" s="477"/>
      <c r="S54" s="480"/>
      <c r="T54" s="2"/>
    </row>
    <row r="55" spans="1:20" ht="17">
      <c r="A55" s="2"/>
      <c r="B55" s="196">
        <v>48</v>
      </c>
      <c r="C55" s="190"/>
      <c r="D55" s="187"/>
      <c r="E55" s="476"/>
      <c r="F55" s="477"/>
      <c r="G55" s="477"/>
      <c r="H55" s="478"/>
      <c r="I55" s="190"/>
      <c r="J55" s="190"/>
      <c r="K55" s="190"/>
      <c r="L55" s="190"/>
      <c r="M55" s="476"/>
      <c r="N55" s="477"/>
      <c r="O55" s="477"/>
      <c r="P55" s="477"/>
      <c r="Q55" s="477"/>
      <c r="R55" s="477"/>
      <c r="S55" s="480"/>
      <c r="T55" s="2"/>
    </row>
    <row r="56" spans="1:20" ht="17">
      <c r="A56" s="2"/>
      <c r="B56" s="196">
        <v>49</v>
      </c>
      <c r="C56" s="190"/>
      <c r="D56" s="187"/>
      <c r="E56" s="476"/>
      <c r="F56" s="477"/>
      <c r="G56" s="477"/>
      <c r="H56" s="478"/>
      <c r="I56" s="190"/>
      <c r="J56" s="190"/>
      <c r="K56" s="190"/>
      <c r="L56" s="190"/>
      <c r="M56" s="476"/>
      <c r="N56" s="477"/>
      <c r="O56" s="477"/>
      <c r="P56" s="477"/>
      <c r="Q56" s="477"/>
      <c r="R56" s="477"/>
      <c r="S56" s="480"/>
      <c r="T56" s="2"/>
    </row>
    <row r="57" spans="1:20" ht="17">
      <c r="A57" s="2"/>
      <c r="B57" s="191">
        <v>50</v>
      </c>
      <c r="C57" s="192"/>
      <c r="D57" s="193"/>
      <c r="E57" s="481"/>
      <c r="F57" s="390"/>
      <c r="G57" s="390"/>
      <c r="H57" s="482"/>
      <c r="I57" s="192"/>
      <c r="J57" s="192"/>
      <c r="K57" s="192"/>
      <c r="L57" s="192"/>
      <c r="M57" s="481"/>
      <c r="N57" s="390"/>
      <c r="O57" s="390"/>
      <c r="P57" s="390"/>
      <c r="Q57" s="390"/>
      <c r="R57" s="390"/>
      <c r="S57" s="391"/>
      <c r="T57" s="2"/>
    </row>
    <row r="58" spans="1:20" ht="15">
      <c r="A58" s="2"/>
      <c r="B58" s="2"/>
      <c r="C58" s="2"/>
      <c r="D58" s="2"/>
      <c r="E58" s="2"/>
      <c r="F58" s="179"/>
      <c r="G58" s="179"/>
      <c r="H58" s="2"/>
      <c r="I58" s="180"/>
      <c r="J58" s="180"/>
      <c r="K58" s="180"/>
      <c r="L58" s="179"/>
      <c r="M58" s="179"/>
      <c r="N58" s="12"/>
      <c r="O58" s="12"/>
      <c r="P58" s="12"/>
      <c r="Q58" s="12"/>
      <c r="R58" s="12"/>
      <c r="S58" s="12"/>
      <c r="T58" s="2"/>
    </row>
  </sheetData>
  <mergeCells count="102">
    <mergeCell ref="M25:S25"/>
    <mergeCell ref="M26:S26"/>
    <mergeCell ref="M27:S27"/>
    <mergeCell ref="M28:S28"/>
    <mergeCell ref="M29:S29"/>
    <mergeCell ref="M30:S30"/>
    <mergeCell ref="M31:S31"/>
    <mergeCell ref="E31:H31"/>
    <mergeCell ref="E32:H32"/>
    <mergeCell ref="E33:H33"/>
    <mergeCell ref="E34:H34"/>
    <mergeCell ref="M34:S34"/>
    <mergeCell ref="E35:H35"/>
    <mergeCell ref="E36:H36"/>
    <mergeCell ref="M32:S32"/>
    <mergeCell ref="M33:S33"/>
    <mergeCell ref="E37:H37"/>
    <mergeCell ref="M37:S37"/>
    <mergeCell ref="E38:H38"/>
    <mergeCell ref="M38:S38"/>
    <mergeCell ref="E39:H39"/>
    <mergeCell ref="M39:S39"/>
    <mergeCell ref="M40:S40"/>
    <mergeCell ref="M35:S35"/>
    <mergeCell ref="M36:S36"/>
    <mergeCell ref="E40:H40"/>
    <mergeCell ref="E41:H41"/>
    <mergeCell ref="E42:H42"/>
    <mergeCell ref="E43:H43"/>
    <mergeCell ref="M43:S43"/>
    <mergeCell ref="E44:H44"/>
    <mergeCell ref="E45:H45"/>
    <mergeCell ref="M41:S41"/>
    <mergeCell ref="M42:S42"/>
    <mergeCell ref="M51:S51"/>
    <mergeCell ref="E46:H46"/>
    <mergeCell ref="M46:S46"/>
    <mergeCell ref="E47:H47"/>
    <mergeCell ref="M47:S47"/>
    <mergeCell ref="E48:H48"/>
    <mergeCell ref="M48:S48"/>
    <mergeCell ref="M49:S49"/>
    <mergeCell ref="M44:S44"/>
    <mergeCell ref="M45:S45"/>
    <mergeCell ref="E7:H7"/>
    <mergeCell ref="M7:S7"/>
    <mergeCell ref="E8:H8"/>
    <mergeCell ref="M8:S8"/>
    <mergeCell ref="E9:H9"/>
    <mergeCell ref="M9:S9"/>
    <mergeCell ref="M10:S10"/>
    <mergeCell ref="E10:H10"/>
    <mergeCell ref="E11:H11"/>
    <mergeCell ref="E12:H12"/>
    <mergeCell ref="E13:H13"/>
    <mergeCell ref="E14:H14"/>
    <mergeCell ref="E15:H15"/>
    <mergeCell ref="E16:H16"/>
    <mergeCell ref="M11:S11"/>
    <mergeCell ref="M12:S12"/>
    <mergeCell ref="M13:S13"/>
    <mergeCell ref="M14:S14"/>
    <mergeCell ref="M15:S15"/>
    <mergeCell ref="M16:S16"/>
    <mergeCell ref="M17:S17"/>
    <mergeCell ref="E17:H17"/>
    <mergeCell ref="E18:H18"/>
    <mergeCell ref="E19:H19"/>
    <mergeCell ref="E20:H20"/>
    <mergeCell ref="E21:H21"/>
    <mergeCell ref="E22:H22"/>
    <mergeCell ref="E23:H23"/>
    <mergeCell ref="M18:S18"/>
    <mergeCell ref="M19:S19"/>
    <mergeCell ref="M20:S20"/>
    <mergeCell ref="M21:S21"/>
    <mergeCell ref="M22:S22"/>
    <mergeCell ref="M23:S23"/>
    <mergeCell ref="E56:H56"/>
    <mergeCell ref="M56:S56"/>
    <mergeCell ref="E57:H57"/>
    <mergeCell ref="M57:S57"/>
    <mergeCell ref="M24:S24"/>
    <mergeCell ref="E24:H24"/>
    <mergeCell ref="E25:H25"/>
    <mergeCell ref="E26:H26"/>
    <mergeCell ref="E27:H27"/>
    <mergeCell ref="E28:H28"/>
    <mergeCell ref="E29:H29"/>
    <mergeCell ref="E30:H30"/>
    <mergeCell ref="E55:H55"/>
    <mergeCell ref="M55:S55"/>
    <mergeCell ref="M53:S53"/>
    <mergeCell ref="M54:S54"/>
    <mergeCell ref="E49:H49"/>
    <mergeCell ref="E50:H50"/>
    <mergeCell ref="E51:H51"/>
    <mergeCell ref="E52:H52"/>
    <mergeCell ref="M52:S52"/>
    <mergeCell ref="E53:H53"/>
    <mergeCell ref="E54:H54"/>
    <mergeCell ref="M50:S50"/>
  </mergeCells>
  <phoneticPr fontId="1"/>
  <dataValidations count="3">
    <dataValidation type="list" allowBlank="1" sqref="D8:D57" xr:uid="{00000000-0002-0000-0800-000000000000}">
      <formula1>"前半,後半"</formula1>
    </dataValidation>
    <dataValidation type="list" allowBlank="1" sqref="L8:L57" xr:uid="{00000000-0002-0000-0800-000001000000}">
      <formula1>"獲得"</formula1>
    </dataValidation>
    <dataValidation type="list" allowBlank="1" sqref="K8:K57" xr:uid="{00000000-0002-0000-0800-000002000000}">
      <formula1>"A,B,C"</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vt:i4>
      </vt:variant>
    </vt:vector>
  </HeadingPairs>
  <TitlesOfParts>
    <vt:vector size="12" baseType="lpstr">
      <vt:lpstr>使い方</vt:lpstr>
      <vt:lpstr>1.会期前チェックリスト</vt:lpstr>
      <vt:lpstr>2.会期中チェックリスト</vt:lpstr>
      <vt:lpstr>3.会期後チェックリスト</vt:lpstr>
      <vt:lpstr>4.【ロードマップ】展示会チェックリスト</vt:lpstr>
      <vt:lpstr>5.出展目的・目標設定シート</vt:lpstr>
      <vt:lpstr>6.予実表</vt:lpstr>
      <vt:lpstr>7.獲得名刺記載シート（原本）</vt:lpstr>
      <vt:lpstr>7.獲得名刺記載シート（例）</vt:lpstr>
      <vt:lpstr>8.名刺獲得数管理シート（原本）</vt:lpstr>
      <vt:lpstr>8.名刺獲得数管理シート（例）</vt:lpstr>
      <vt:lpstr>9.振り返りチェックリスト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高橋  裕大</cp:lastModifiedBy>
  <dcterms:created xsi:type="dcterms:W3CDTF">2022-07-05T06:15:51Z</dcterms:created>
  <dcterms:modified xsi:type="dcterms:W3CDTF">2023-01-11T01:34:57Z</dcterms:modified>
</cp:coreProperties>
</file>